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07"/>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data'!$A$2:$G$87</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5" i="8"/>
  <c r="F204" i="8"/>
  <c r="F203" i="8"/>
  <c r="F202" i="8"/>
  <c r="F201" i="8"/>
  <c r="F200" i="8"/>
  <c r="F199" i="8"/>
  <c r="F198" i="8"/>
  <c r="F197" i="8"/>
  <c r="F196" i="8"/>
  <c r="F195" i="8"/>
  <c r="F194" i="8"/>
  <c r="F193" i="8"/>
  <c r="F208" i="8" s="1"/>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104" i="8" s="1"/>
  <c r="F98" i="8"/>
  <c r="F96" i="8"/>
  <c r="F94" i="8"/>
  <c r="D77" i="8"/>
  <c r="G82" i="8" s="1"/>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12" i="8" l="1"/>
  <c r="F210" i="8"/>
  <c r="F214" i="8"/>
  <c r="G78" i="8"/>
  <c r="G79" i="8"/>
  <c r="G80" i="8"/>
  <c r="G81" i="8"/>
  <c r="F101" i="8"/>
  <c r="F103" i="8"/>
  <c r="F105" i="8"/>
  <c r="G136" i="8"/>
  <c r="G135" i="8"/>
  <c r="G134" i="8"/>
  <c r="G133" i="8"/>
  <c r="G132" i="8"/>
  <c r="G131" i="8"/>
  <c r="G130" i="8"/>
  <c r="G129" i="8"/>
  <c r="G128" i="8"/>
  <c r="F59" i="8"/>
  <c r="F61" i="8"/>
  <c r="F78" i="8"/>
  <c r="F79" i="8"/>
  <c r="F80" i="8"/>
  <c r="F81" i="8"/>
  <c r="F93" i="8"/>
  <c r="F95" i="8"/>
  <c r="F97" i="8"/>
  <c r="F99" i="8"/>
  <c r="F102" i="8"/>
  <c r="F136" i="8"/>
  <c r="F135" i="8"/>
  <c r="F134" i="8"/>
  <c r="F133" i="8"/>
  <c r="F132" i="8"/>
  <c r="F131" i="8"/>
  <c r="F130" i="8"/>
  <c r="F129" i="8"/>
  <c r="F128" i="8"/>
  <c r="F154" i="8"/>
  <c r="F155" i="8"/>
  <c r="F156" i="8"/>
  <c r="F157" i="8"/>
  <c r="F158" i="8"/>
  <c r="F159" i="8"/>
  <c r="F160" i="8"/>
  <c r="F161" i="8"/>
  <c r="F180" i="8"/>
  <c r="F182" i="8"/>
  <c r="F184" i="8"/>
  <c r="F186" i="8"/>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F158" i="10"/>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100" i="8" l="1"/>
</calcChain>
</file>

<file path=xl/sharedStrings.xml><?xml version="1.0" encoding="utf-8"?>
<sst xmlns="http://schemas.openxmlformats.org/spreadsheetml/2006/main" count="2499" uniqueCount="1817">
  <si>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</si>
  <si>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</si>
  <si>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</si>
  <si>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</si>
  <si>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</si>
  <si>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</si>
  <si>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</si>
  <si>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</si>
  <si>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</si>
  <si>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</si>
  <si>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</si>
  <si>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</si>
  <si>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</si>
  <si>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</si>
  <si>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</si>
  <si>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</si>
  <si>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</si>
  <si>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</si>
  <si>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</si>
  <si>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</si>
  <si>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</si>
  <si>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</si>
  <si>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</si>
  <si>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</si>
  <si>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</si>
  <si>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</si>
  <si>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</si>
  <si>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</si>
  <si>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</si>
  <si>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</si>
  <si>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</si>
  <si>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</si>
  <si>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</si>
  <si>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</si>
  <si>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</si>
  <si>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</si>
  <si>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</si>
  <si>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</si>
  <si>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</si>
  <si>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</si>
  <si>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</si>
  <si>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</si>
  <si>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</si>
  <si>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</si>
  <si>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</si>
  <si>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</si>
  <si>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</si>
  <si>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</si>
  <si>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</si>
  <si>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</si>
  <si>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</si>
  <si>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</si>
  <si>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</si>
  <si>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</si>
  <si>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</si>
  <si>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</si>
  <si>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</si>
  <si>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</si>
  <si>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</si>
  <si>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</si>
  <si>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</si>
  <si>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</si>
  <si>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</si>
  <si>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</si>
  <si>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</si>
  <si>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</si>
  <si>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</si>
  <si>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</si>
  <si>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</si>
  <si>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</si>
  <si>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</si>
  <si>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</si>
  <si>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</si>
  <si>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</si>
  <si>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</si>
  <si>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</si>
  <si>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</si>
  <si>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</si>
  <si>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</si>
  <si>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</si>
  <si>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</si>
  <si>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</si>
  <si>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</si>
  <si>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</si>
  <si>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</si>
  <si>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</si>
  <si>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</si>
  <si>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</si>
  <si>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</si>
  <si>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</si>
  <si>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</si>
  <si>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</si>
  <si>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</si>
  <si>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</si>
  <si>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</si>
  <si>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</si>
  <si>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</si>
  <si>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</si>
  <si>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</si>
  <si>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</si>
  <si>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</si>
  <si>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</si>
  <si>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</si>
  <si>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</si>
  <si>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</si>
  <si>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</si>
  <si>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</si>
  <si>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</si>
  <si>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</si>
  <si>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</si>
  <si>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</si>
  <si>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</si>
  <si>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</si>
  <si>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</si>
  <si>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</si>
  <si>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</si>
  <si>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</si>
  <si>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</si>
  <si>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</si>
  <si>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</si>
  <si>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</si>
  <si>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</si>
  <si>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</si>
  <si>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</si>
  <si>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</si>
  <si>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</si>
  <si>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</si>
  <si>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</si>
  <si>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</si>
  <si>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</si>
  <si>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</si>
  <si>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</si>
  <si>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</si>
  <si>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</si>
  <si>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</si>
  <si>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</si>
  <si>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</si>
  <si>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</si>
  <si>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</si>
  <si>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</si>
  <si>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</si>
  <si>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</si>
  <si>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</si>
  <si>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</si>
  <si>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</si>
  <si>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</si>
  <si>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</si>
  <si>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</si>
  <si>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</si>
  <si>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</si>
  <si>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</si>
  <si>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</si>
  <si>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</si>
  <si>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</si>
  <si>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</si>
  <si>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</si>
  <si>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</si>
  <si>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</si>
  <si>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</si>
  <si>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</si>
  <si>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</si>
  <si>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</si>
  <si>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</si>
  <si>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</si>
  <si>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</si>
  <si>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</si>
  <si>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</si>
  <si>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</si>
  <si>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</si>
  <si>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</si>
  <si>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</si>
  <si>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</si>
  <si>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</si>
  <si>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</si>
  <si>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</si>
  <si>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</si>
  <si>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</si>
  <si>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</si>
  <si>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</si>
  <si>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</si>
  <si>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</si>
  <si>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</si>
  <si>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</si>
  <si>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</si>
  <si>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</si>
  <si>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</si>
  <si>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</si>
  <si>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</si>
  <si>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</si>
  <si>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</si>
  <si>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</si>
  <si>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</si>
  <si>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</si>
  <si>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</si>
  <si>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</si>
  <si>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</si>
  <si>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</si>
  <si>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</si>
  <si>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</si>
  <si>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</si>
  <si>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</si>
  <si>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</si>
  <si>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</si>
  <si>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</si>
  <si>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</si>
  <si>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</si>
  <si>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</si>
  <si>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</si>
  <si>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</si>
  <si>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</si>
  <si>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</si>
  <si>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</si>
  <si>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</si>
  <si>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</si>
  <si>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</si>
  <si>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</si>
  <si>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</si>
  <si>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</si>
  <si>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</si>
  <si>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</si>
  <si>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</si>
  <si>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</si>
  <si>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</si>
  <si>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</si>
  <si>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</si>
  <si>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</si>
  <si>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</si>
  <si>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</si>
  <si>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</si>
  <si>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</si>
  <si>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</si>
  <si>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</si>
  <si>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</si>
  <si>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</si>
  <si>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</si>
  <si>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</si>
  <si>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</si>
  <si>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</si>
  <si>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</si>
  <si>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</si>
  <si>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</si>
  <si>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</si>
  <si>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</si>
  <si>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</si>
  <si>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</si>
  <si>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</si>
  <si>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</si>
  <si>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</si>
  <si>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</si>
  <si>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</si>
  <si>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</si>
  <si>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</si>
  <si>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</si>
  <si>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</si>
  <si>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</si>
  <si>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</si>
  <si>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</si>
  <si>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</si>
  <si>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</si>
  <si>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</si>
  <si>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</si>
  <si>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</si>
  <si>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</si>
  <si>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</si>
  <si>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</si>
  <si>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</si>
  <si>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</si>
  <si>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</si>
  <si>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</si>
  <si>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</si>
  <si>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</si>
  <si>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</si>
  <si>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</si>
  <si>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</si>
  <si>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</si>
  <si>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</si>
  <si>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</si>
  <si>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</si>
  <si>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</si>
  <si>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</si>
  <si>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</si>
  <si>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</si>
  <si>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</si>
  <si>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</si>
  <si>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</si>
  <si>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</si>
  <si>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</si>
  <si>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</si>
  <si>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</si>
  <si>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</si>
  <si>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</si>
  <si>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</si>
  <si>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</si>
  <si>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</si>
  <si>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</si>
  <si>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</si>
  <si>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</si>
  <si>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</si>
  <si>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</si>
  <si>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</si>
  <si>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</si>
  <si>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</si>
  <si>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</si>
  <si>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</si>
  <si>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</si>
  <si>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</si>
  <si>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</si>
  <si>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</si>
  <si>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</si>
  <si>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</si>
  <si>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</si>
  <si>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</si>
  <si>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</si>
  <si>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</si>
  <si>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</si>
  <si>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</si>
  <si>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</si>
  <si>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</si>
  <si>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</si>
  <si>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</si>
  <si>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</si>
  <si>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</si>
  <si>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</si>
  <si>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</si>
  <si>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</si>
  <si>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</si>
  <si>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</si>
  <si>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</si>
  <si>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</si>
  <si>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</si>
  <si>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</si>
  <si>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</si>
  <si>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</si>
  <si>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</si>
  <si>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</si>
  <si>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</si>
  <si>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</si>
  <si>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</si>
  <si>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</si>
  <si>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</si>
  <si>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</si>
  <si>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</si>
  <si>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</si>
  <si>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</si>
  <si>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</si>
  <si>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</si>
  <si>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</si>
  <si>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</si>
  <si>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</si>
  <si>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</si>
  <si>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</si>
  <si>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</si>
  <si>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</si>
  <si>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</si>
  <si>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</si>
  <si>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</si>
  <si>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</si>
  <si>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</si>
  <si>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</si>
  <si>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</si>
  <si>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</si>
  <si>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</si>
  <si>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</si>
  <si>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</si>
  <si>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</si>
  <si>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</si>
  <si>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</si>
  <si>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</si>
  <si>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</si>
  <si>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</si>
  <si>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</si>
  <si>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</si>
  <si>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</si>
  <si>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</si>
  <si>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</si>
  <si>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</si>
  <si>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</si>
  <si>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</si>
  <si>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</si>
  <si>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</si>
  <si>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</si>
  <si>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</si>
  <si>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</si>
  <si>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</si>
  <si>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</si>
  <si>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</si>
  <si>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</si>
  <si>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</si>
  <si>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</si>
  <si>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</si>
  <si>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</si>
  <si>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</si>
  <si>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</si>
  <si>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</si>
  <si>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</si>
  <si>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</si>
  <si>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</si>
  <si>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</si>
  <si>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</si>
  <si>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</si>
  <si>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</si>
  <si>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</si>
  <si>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</si>
  <si>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</si>
  <si>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</si>
  <si>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</si>
  <si>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</si>
  <si>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</si>
  <si>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</si>
  <si>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</si>
  <si>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</si>
  <si>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</si>
  <si>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</si>
  <si>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</si>
  <si>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</si>
  <si>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</si>
  <si>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</si>
  <si>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</si>
  <si>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</si>
  <si>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</si>
  <si>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</si>
  <si>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</si>
  <si>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</si>
  <si>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</si>
  <si>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</si>
  <si>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</si>
  <si>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</si>
  <si>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</si>
  <si>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</si>
  <si>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</si>
  <si>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</si>
  <si>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</si>
  <si>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</si>
  <si>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</si>
  <si>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</si>
  <si>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</si>
  <si>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</si>
  <si>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</si>
  <si>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</si>
  <si>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</si>
  <si>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</si>
  <si>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</si>
  <si>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</si>
  <si>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</si>
  <si>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</si>
  <si>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</si>
  <si>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</si>
  <si>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</si>
  <si>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</si>
  <si>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</si>
  <si>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</si>
  <si>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</si>
  <si>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</si>
  <si>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</si>
  <si>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</si>
  <si>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</si>
  <si>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</si>
  <si>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</si>
  <si>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</si>
  <si>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</si>
  <si>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</si>
  <si>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</si>
  <si>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</si>
  <si>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</si>
  <si>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</si>
  <si>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</si>
  <si>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</si>
  <si>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</si>
  <si>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</si>
  <si>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</si>
  <si>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</si>
  <si>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</si>
  <si>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</si>
  <si>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</si>
  <si>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</si>
  <si>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</si>
  <si>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</si>
  <si>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</si>
  <si>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</si>
  <si>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</si>
  <si>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</si>
  <si>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</si>
  <si>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</si>
  <si>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</si>
  <si>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</si>
  <si>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</si>
  <si>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</si>
  <si>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</si>
  <si>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</si>
  <si>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</si>
  <si>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</si>
  <si>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</si>
  <si>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</si>
  <si>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</si>
  <si>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</si>
  <si>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</si>
  <si>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</si>
  <si>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</si>
  <si>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</si>
  <si>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</si>
  <si>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</si>
  <si>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</si>
  <si>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</si>
  <si>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</si>
  <si>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</si>
  <si>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</si>
  <si>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</si>
  <si>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</si>
  <si>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</si>
  <si>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</si>
  <si>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</si>
  <si>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</si>
  <si>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</si>
  <si>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</si>
  <si>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</si>
  <si>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</si>
  <si>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</si>
  <si>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</si>
  <si>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</si>
  <si>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</si>
  <si>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</si>
  <si>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</si>
  <si>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</si>
  <si>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</si>
  <si>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</si>
  <si>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</si>
  <si>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</si>
  <si>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</si>
  <si>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</si>
  <si>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</si>
  <si>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</si>
  <si>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</si>
  <si>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</si>
  <si>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</si>
  <si>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</si>
  <si>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</si>
  <si>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</si>
  <si>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</si>
  <si>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</si>
  <si>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</si>
  <si>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</si>
  <si>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</si>
  <si>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</si>
  <si>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</si>
  <si>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</si>
  <si>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</si>
  <si>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</si>
  <si>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</si>
  <si>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</si>
  <si>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</si>
  <si>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</si>
  <si>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</si>
  <si>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</si>
  <si>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</si>
  <si>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</si>
  <si>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</si>
  <si>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</si>
  <si>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</si>
  <si>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</si>
  <si>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</si>
  <si>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</si>
  <si>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</si>
  <si>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</si>
  <si>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</si>
  <si>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</si>
  <si>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</si>
  <si>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</si>
  <si>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</si>
  <si>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</si>
  <si>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</si>
  <si>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</si>
  <si>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</si>
  <si>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</si>
  <si>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</si>
  <si>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</si>
  <si>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</si>
  <si>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</si>
  <si>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</si>
  <si>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</si>
  <si>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</si>
  <si>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</si>
  <si>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</si>
  <si>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</si>
  <si>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</si>
  <si>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</si>
  <si>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</si>
  <si>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</si>
  <si>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</si>
  <si>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</si>
  <si>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</si>
  <si>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</si>
  <si>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</si>
  <si>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</si>
  <si>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</si>
  <si>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</si>
  <si>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</si>
  <si>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</si>
  <si>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</si>
  <si>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</si>
  <si>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</si>
  <si>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</si>
  <si>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</si>
  <si>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</si>
  <si>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</si>
  <si>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</si>
  <si>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</si>
  <si>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</si>
  <si>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</si>
  <si>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</si>
  <si>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</si>
  <si>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</si>
  <si>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</si>
  <si>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</si>
  <si>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</si>
  <si>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</si>
  <si>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</si>
  <si>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</si>
  <si>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</si>
  <si>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</si>
  <si>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</si>
  <si>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</si>
  <si>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</si>
  <si>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</si>
  <si>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</si>
  <si>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</si>
  <si>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</si>
  <si>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</si>
  <si>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</si>
  <si>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</si>
  <si>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</si>
  <si>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</si>
  <si>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</si>
  <si>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</si>
  <si>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</si>
  <si>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</si>
  <si>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</si>
  <si>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</si>
  <si>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</si>
  <si>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</si>
  <si>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</si>
  <si>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</si>
  <si>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</si>
  <si>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</si>
  <si>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</si>
  <si>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</si>
  <si>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</si>
  <si>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</si>
  <si>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</si>
  <si>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</si>
  <si>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</si>
  <si>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</si>
  <si>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</si>
  <si>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</si>
  <si>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</si>
  <si>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</si>
  <si>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</si>
  <si>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</si>
  <si>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</si>
  <si>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</si>
  <si>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</si>
  <si>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</si>
  <si>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</si>
  <si>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</si>
  <si>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</si>
  <si>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</si>
  <si>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</si>
  <si>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</si>
  <si>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</si>
  <si>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</si>
  <si>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</si>
  <si>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</si>
  <si>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</si>
  <si>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</si>
  <si>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</si>
  <si>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</si>
  <si>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</si>
  <si>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</si>
  <si>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</si>
  <si>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</si>
  <si>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</si>
  <si>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</si>
  <si>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</si>
  <si>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</si>
  <si>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</si>
  <si>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</si>
  <si>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</si>
  <si>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</si>
  <si>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</si>
  <si>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</si>
  <si>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</si>
  <si>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</si>
  <si>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</si>
  <si>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</si>
  <si>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</si>
  <si>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</si>
  <si>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</si>
  <si>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</si>
  <si>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</si>
  <si>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</si>
  <si>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</si>
  <si>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</si>
  <si>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</si>
  <si>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</si>
  <si>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</si>
  <si>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</si>
  <si>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</si>
  <si>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</si>
  <si>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</si>
  <si>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</si>
  <si>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</si>
  <si>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</si>
  <si>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</si>
  <si>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</si>
  <si>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</si>
  <si>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</si>
  <si>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</si>
  <si>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</si>
  <si>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</si>
  <si>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</si>
  <si>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</si>
  <si>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</si>
  <si>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</si>
  <si>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</si>
  <si>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</si>
  <si>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</si>
  <si>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</si>
  <si>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</si>
  <si>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</si>
  <si>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</si>
  <si>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</si>
  <si>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</si>
  <si>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</si>
  <si>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</si>
  <si>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</si>
  <si>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</si>
  <si>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</si>
  <si>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</si>
  <si>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</si>
  <si>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</si>
  <si>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</si>
  <si>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</si>
  <si>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</si>
  <si>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</si>
  <si>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</si>
  <si>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</si>
  <si>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</si>
  <si>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</si>
  <si>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</si>
  <si>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</si>
  <si>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</si>
  <si>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</si>
  <si>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</si>
  <si>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</si>
  <si>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</si>
  <si>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</si>
  <si>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</si>
  <si>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</si>
  <si>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</si>
  <si>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</si>
  <si>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</si>
  <si>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</si>
  <si>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</si>
  <si>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</si>
  <si>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</si>
  <si>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</si>
  <si>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</si>
  <si>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</si>
  <si>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</si>
  <si>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</si>
  <si>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</si>
  <si>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</si>
  <si>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</si>
  <si>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</si>
  <si>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</si>
  <si>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</si>
  <si>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</si>
  <si>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</si>
  <si>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</si>
  <si>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</si>
  <si>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</si>
  <si>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</si>
  <si>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</si>
  <si>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</si>
  <si>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</si>
  <si>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</si>
  <si>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</si>
  <si>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</si>
  <si>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</si>
  <si>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</si>
  <si>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</si>
  <si>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</si>
  <si>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</si>
  <si>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</si>
  <si>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</si>
  <si>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</si>
  <si>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</si>
  <si>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</si>
  <si>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</si>
  <si>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</si>
  <si>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</si>
  <si>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</si>
  <si>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</si>
  <si>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</si>
  <si>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</si>
  <si>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</si>
  <si>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</si>
  <si>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</si>
  <si>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</si>
  <si>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</si>
  <si>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</si>
  <si>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</si>
  <si>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</si>
  <si>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</si>
  <si>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</si>
  <si>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</si>
  <si>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</si>
  <si>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</si>
  <si>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</si>
  <si>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</si>
  <si>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</si>
  <si>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</si>
  <si>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</si>
  <si>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</si>
  <si>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</si>
  <si>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</si>
  <si>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</si>
  <si>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</si>
  <si>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</si>
  <si>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</si>
  <si>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</si>
  <si>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</si>
  <si>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</si>
  <si>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</si>
  <si>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</si>
  <si>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</si>
  <si>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</si>
  <si>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</si>
  <si>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</si>
  <si>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</si>
  <si>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</si>
  <si>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</si>
  <si>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</si>
  <si>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</si>
  <si>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</si>
  <si>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</si>
  <si>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</si>
  <si>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</si>
  <si>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</si>
  <si>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</si>
  <si>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</si>
  <si>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</si>
  <si>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</si>
  <si>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</si>
  <si>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</si>
  <si>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</si>
  <si>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</si>
  <si>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</si>
  <si>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</si>
  <si>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</si>
  <si>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</si>
  <si>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</si>
  <si>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</si>
  <si>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</si>
  <si>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</si>
  <si>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</si>
  <si>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</si>
  <si>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</si>
  <si>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</si>
  <si>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</si>
  <si>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</si>
  <si>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</si>
  <si>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</si>
  <si>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</si>
  <si>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</si>
  <si>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</si>
  <si>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</si>
  <si>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</si>
  <si>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</si>
  <si>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</si>
  <si>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</si>
  <si>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</si>
  <si>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</si>
  <si>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</si>
  <si>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</si>
  <si>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</si>
  <si>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</si>
  <si>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</si>
  <si>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</si>
  <si>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</si>
  <si>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</si>
  <si>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</si>
  <si>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</si>
  <si>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</si>
  <si>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</si>
  <si>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</si>
  <si>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</si>
  <si>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</si>
  <si>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</si>
  <si>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</si>
  <si>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</si>
  <si>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</si>
  <si>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</si>
  <si>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</si>
  <si>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</si>
  <si>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</si>
  <si>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</si>
  <si>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</si>
  <si>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</si>
  <si>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</si>
  <si>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</si>
  <si>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</si>
  <si>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</si>
  <si>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</si>
  <si>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</si>
  <si>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</si>
  <si>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</si>
  <si>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</si>
  <si>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</si>
  <si>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</si>
  <si>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</si>
  <si>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</si>
  <si>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</si>
  <si>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</si>
  <si>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</si>
  <si>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</si>
  <si>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</si>
  <si>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</si>
  <si>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</si>
  <si>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</si>
  <si>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</si>
  <si>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</si>
  <si>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</si>
  <si>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</si>
  <si>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</si>
  <si>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</si>
  <si>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</si>
  <si>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</si>
  <si>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</si>
  <si>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</si>
  <si>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</si>
  <si>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</si>
  <si>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</si>
  <si>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</si>
  <si>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</si>
  <si>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</si>
  <si>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</si>
  <si>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</si>
  <si>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</si>
  <si>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</si>
  <si>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</si>
  <si>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</si>
  <si>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</si>
  <si>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</si>
  <si>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</si>
  <si>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</si>
  <si>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</si>
  <si>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</si>
  <si>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</si>
  <si>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</si>
  <si>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</si>
  <si>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</si>
  <si>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</si>
  <si>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</si>
  <si>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</si>
  <si>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</si>
  <si>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</si>
  <si>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</si>
  <si>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</si>
  <si>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</si>
  <si>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</si>
  <si>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</si>
  <si>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</si>
  <si>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</si>
  <si>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</si>
  <si>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</si>
  <si>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</si>
  <si>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</si>
  <si>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</si>
  <si>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</si>
  <si>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</si>
  <si>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</si>
  <si>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</si>
  <si>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</si>
  <si>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</si>
  <si>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</si>
  <si>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</si>
  <si>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</si>
  <si>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</si>
  <si>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</si>
  <si>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</si>
  <si>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</si>
  <si>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</si>
  <si>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</si>
  <si>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</si>
  <si>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</si>
  <si>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</si>
  <si>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</si>
  <si>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</si>
  <si>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</si>
  <si>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</si>
  <si>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</si>
  <si>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</si>
  <si>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</si>
  <si>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</si>
  <si>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</si>
  <si>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</si>
  <si>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</si>
  <si>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</si>
  <si>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</si>
  <si>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</si>
  <si>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</si>
  <si>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</si>
  <si>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</si>
  <si>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</si>
  <si>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</si>
  <si>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</si>
  <si>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</si>
  <si>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</si>
  <si>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</si>
  <si>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</si>
  <si>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</si>
  <si>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</si>
  <si>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</si>
  <si>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</si>
  <si>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</si>
  <si>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</si>
  <si>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</si>
  <si>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</si>
  <si>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</si>
  <si>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</si>
  <si>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</si>
  <si>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</si>
  <si>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</si>
  <si>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</si>
  <si>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</si>
  <si>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</si>
  <si>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</si>
  <si>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</si>
  <si>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</si>
  <si>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</si>
  <si>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</si>
  <si>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</si>
  <si>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</si>
  <si>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</si>
  <si>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</si>
  <si>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</si>
  <si>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</si>
  <si>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</si>
  <si>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</si>
  <si>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</si>
  <si>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</si>
  <si>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</si>
  <si>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</si>
  <si>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</si>
  <si>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</si>
  <si>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</si>
  <si>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</si>
  <si>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</si>
  <si>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</si>
  <si>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</si>
  <si>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</si>
  <si>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</si>
  <si>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</si>
  <si>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</si>
  <si>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</si>
  <si>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</si>
  <si>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</si>
  <si>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</si>
  <si>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</si>
  <si>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</si>
  <si>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</si>
  <si>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</si>
  <si>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</si>
  <si>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</si>
  <si>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</si>
  <si>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</si>
  <si>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</si>
  <si>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</si>
  <si>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</si>
  <si>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</si>
  <si>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</si>
  <si>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</si>
  <si>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</si>
  <si>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</si>
  <si>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</si>
  <si>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</si>
  <si>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</si>
  <si>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</si>
  <si>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</si>
  <si>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</si>
  <si>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</si>
  <si>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</si>
  <si>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</si>
  <si>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</si>
  <si>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</si>
  <si>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</si>
  <si>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</si>
  <si>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</si>
  <si>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</si>
  <si>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</si>
  <si>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</si>
  <si>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</si>
  <si>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</si>
  <si>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</si>
  <si>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</si>
  <si>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</si>
  <si>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</si>
  <si>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</si>
  <si>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</si>
  <si>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</si>
  <si>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</si>
  <si>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</si>
  <si>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</si>
  <si>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</si>
  <si>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</si>
  <si>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</si>
  <si>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</si>
  <si>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</si>
  <si>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</si>
  <si>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</si>
  <si>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</si>
  <si>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</si>
  <si>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</si>
  <si>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</si>
  <si>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</si>
  <si>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</si>
  <si>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</si>
  <si>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</si>
  <si>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</si>
  <si>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</si>
  <si>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</si>
  <si>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</si>
  <si>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</si>
  <si>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</si>
  <si>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</si>
  <si>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</si>
  <si>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</si>
  <si>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</si>
  <si>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</si>
  <si>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</si>
  <si>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</si>
  <si>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</si>
  <si>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</si>
  <si>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</si>
  <si>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</si>
  <si>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</si>
  <si>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</si>
  <si>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</si>
  <si>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</si>
  <si>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</si>
  <si>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</si>
  <si>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</si>
  <si>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</si>
  <si>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</si>
  <si>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</si>
  <si>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</si>
  <si>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</si>
  <si>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</si>
  <si>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</si>
  <si>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</si>
  <si>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</si>
  <si>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</si>
  <si>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</si>
  <si>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</si>
  <si>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</si>
  <si>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</si>
  <si>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</si>
  <si>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</si>
  <si>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</si>
  <si>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</si>
  <si>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</si>
  <si>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</si>
  <si>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</si>
  <si>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</si>
  <si>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</si>
  <si>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</si>
  <si>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</si>
  <si>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</si>
  <si>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</si>
  <si>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</si>
  <si>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</si>
  <si>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</si>
  <si>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</si>
  <si>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</si>
  <si>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</si>
  <si>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</si>
  <si>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</si>
  <si>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</si>
  <si>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</si>
  <si>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</si>
  <si>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</si>
  <si>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</si>
  <si>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</si>
  <si>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</si>
  <si>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</si>
  <si>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</si>
  <si>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</si>
  <si>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</si>
  <si>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</si>
  <si>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</si>
  <si>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</si>
  <si>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</si>
  <si>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</si>
  <si>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</si>
  <si>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</si>
  <si>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</si>
  <si>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</si>
  <si>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</si>
  <si>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</si>
  <si>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</si>
  <si>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</si>
  <si>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</si>
  <si>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</si>
  <si>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</si>
  <si>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</si>
  <si>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</si>
  <si>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</si>
  <si>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</si>
  <si>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</si>
  <si>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</si>
  <si>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</si>
  <si>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</si>
  <si>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</si>
  <si>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</si>
  <si>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</si>
  <si>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</si>
  <si>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</si>
  <si>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</si>
  <si>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</si>
  <si>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</si>
  <si>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</si>
  <si>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</si>
  <si>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</si>
  <si>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</si>
  <si>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</si>
  <si>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</si>
  <si>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</si>
  <si>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</si>
  <si>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</si>
  <si>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</si>
  <si>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</si>
  <si>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</si>
  <si>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</si>
  <si>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</si>
  <si>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</si>
  <si>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</si>
  <si>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</si>
  <si>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</si>
  <si>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</si>
  <si>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</si>
  <si>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</si>
  <si>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</si>
  <si>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</si>
  <si>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</si>
  <si>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</si>
  <si>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</si>
  <si>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</si>
  <si>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</si>
  <si>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</si>
  <si>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</si>
  <si>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</si>
  <si>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</si>
  <si>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</si>
  <si>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</si>
  <si>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</si>
  <si>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</si>
  <si>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</si>
  <si>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</si>
  <si>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</si>
  <si>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</si>
  <si>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</si>
  <si>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</si>
  <si>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</si>
  <si>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</si>
  <si>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</si>
  <si>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</si>
  <si>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</si>
  <si>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</si>
  <si>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</si>
  <si>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</si>
  <si>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</si>
  <si>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</si>
  <si>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</si>
  <si>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</si>
  <si>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</si>
  <si>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</si>
  <si>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</si>
  <si>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</si>
  <si>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</si>
  <si>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</si>
  <si>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</si>
  <si>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</si>
  <si>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</si>
  <si>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</si>
  <si>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</si>
  <si>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</si>
  <si>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</si>
  <si>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</si>
  <si>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</si>
  <si>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</si>
  <si>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</si>
  <si>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</si>
  <si>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</si>
  <si>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</si>
  <si>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</si>
  <si>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</si>
  <si>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</si>
  <si>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</si>
  <si>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</si>
  <si>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</si>
  <si>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</si>
  <si>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</si>
  <si>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</si>
  <si>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</si>
  <si>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</si>
  <si>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</si>
  <si>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</si>
  <si>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</si>
  <si>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</si>
  <si>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</si>
  <si>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</si>
  <si>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</si>
  <si>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</si>
  <si>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</si>
  <si>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</si>
  <si>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</si>
  <si>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</si>
  <si>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</si>
  <si>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</si>
  <si>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</si>
  <si>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</si>
  <si>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</si>
  <si>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</si>
  <si>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</si>
  <si>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</si>
  <si>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</si>
  <si>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</si>
  <si>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</si>
  <si>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</si>
  <si>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</si>
  <si>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</si>
  <si>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</si>
  <si>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</si>
  <si>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</si>
  <si>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</si>
  <si>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</si>
  <si>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</si>
  <si>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</si>
  <si>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</si>
  <si>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</si>
  <si>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</si>
  <si>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</si>
  <si>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</si>
  <si>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</si>
  <si>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</si>
  <si>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</si>
  <si>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</si>
  <si>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</si>
  <si>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</si>
  <si>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</si>
  <si>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</si>
  <si>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</si>
  <si>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</si>
  <si>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</si>
  <si>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</si>
  <si>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</si>
  <si>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</si>
  <si>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</si>
  <si>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</si>
  <si>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</si>
  <si>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</si>
  <si>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</si>
  <si>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</si>
  <si>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</si>
  <si>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</si>
  <si>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</si>
  <si>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</si>
  <si>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</si>
  <si>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</si>
  <si>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</si>
  <si>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</si>
  <si>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</si>
  <si>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</si>
  <si>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</si>
  <si>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</si>
  <si>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</si>
  <si>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</si>
  <si>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</si>
  <si>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</si>
  <si>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</si>
  <si>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</si>
  <si>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</si>
  <si>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</si>
  <si>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</si>
  <si>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</si>
  <si>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</si>
  <si>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</si>
  <si>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</si>
  <si>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</si>
  <si>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</si>
  <si>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</si>
  <si>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</si>
  <si>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</si>
  <si>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</si>
  <si>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</si>
  <si>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</si>
  <si>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</si>
  <si>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</si>
  <si>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</si>
  <si>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</si>
  <si>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</si>
  <si>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</si>
  <si>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</si>
  <si>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</si>
  <si>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</si>
  <si>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</si>
  <si>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</si>
  <si>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</si>
  <si>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</si>
  <si>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</si>
  <si>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</si>
  <si>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</si>
  <si>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</si>
  <si>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</si>
  <si>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</si>
  <si>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</si>
  <si>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</si>
  <si>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</si>
  <si>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</si>
  <si>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</si>
  <si>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</si>
  <si>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</si>
  <si>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</si>
  <si>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</si>
  <si>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</si>
  <si>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</si>
  <si>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</si>
  <si>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</si>
  <si>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</si>
  <si>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</si>
  <si>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</si>
  <si>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</si>
  <si>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</si>
  <si>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</si>
  <si>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</si>
  <si>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</si>
  <si>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</si>
  <si>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</si>
  <si>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</si>
  <si>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</si>
  <si>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</si>
  <si>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</si>
  <si>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</si>
  <si>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</si>
  <si>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</si>
  <si>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</si>
  <si>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</si>
  <si>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</si>
  <si>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</si>
  <si>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</si>
  <si>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</si>
  <si>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</si>
  <si>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</si>
  <si>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</si>
  <si>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</si>
  <si>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</si>
  <si>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</si>
  <si>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</si>
  <si>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</si>
  <si>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</si>
  <si>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</si>
  <si>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</si>
  <si>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</si>
  <si>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</si>
  <si>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</si>
  <si>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</si>
  <si>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</si>
  <si>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</si>
  <si>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</si>
  <si>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</si>
  <si>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</si>
  <si>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</si>
  <si>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</si>
  <si>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</si>
  <si>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</si>
  <si>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</si>
  <si>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</si>
  <si>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</si>
  <si>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</si>
  <si>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</si>
  <si>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</si>
  <si>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</si>
  <si>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</si>
  <si>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</si>
  <si>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</si>
  <si>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</si>
  <si>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</si>
  <si>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</si>
  <si>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</si>
  <si>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</si>
  <si>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</si>
  <si>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</si>
  <si>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</si>
  <si>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</si>
  <si>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</si>
  <si>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</si>
  <si>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</si>
  <si>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</si>
  <si>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</si>
  <si>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</si>
  <si>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</si>
  <si>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</si>
  <si>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</si>
  <si>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</si>
  <si>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</si>
  <si>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</si>
  <si>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</si>
  <si>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</si>
  <si>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</si>
  <si>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</si>
  <si>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</si>
  <si>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</si>
  <si>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</si>
  <si>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</si>
  <si>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</si>
  <si>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</si>
  <si>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</si>
  <si>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</si>
  <si>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</si>
  <si>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</si>
  <si>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</si>
  <si>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</si>
  <si>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</si>
  <si>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</si>
  <si>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</si>
  <si>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</si>
  <si>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</si>
  <si>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</si>
  <si>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</si>
  <si>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</si>
  <si>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</si>
  <si>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</si>
  <si>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</si>
  <si>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</si>
  <si>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</si>
  <si>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</si>
  <si>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</si>
  <si>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</si>
  <si>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</si>
  <si>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</si>
  <si>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</si>
  <si>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</si>
  <si>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</si>
  <si>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</si>
  <si>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</si>
  <si>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</si>
  <si>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</si>
  <si>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</si>
  <si>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</si>
  <si>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</si>
  <si>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</si>
  <si>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</si>
  <si>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</si>
  <si>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</si>
  <si>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</si>
  <si>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</si>
  <si>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</si>
  <si>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</si>
  <si>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</si>
  <si>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</si>
  <si>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</si>
  <si>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</si>
  <si>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</si>
  <si>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</si>
  <si>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</si>
  <si>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</si>
  <si>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</si>
  <si>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</si>
  <si>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</si>
  <si>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</si>
  <si>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</si>
  <si>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</si>
  <si>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</si>
  <si>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</si>
  <si>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</si>
  <si>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</si>
  <si>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</si>
  <si>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</si>
  <si>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</si>
  <si>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</si>
  <si>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</si>
  <si>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</si>
  <si>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</si>
  <si>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</si>
  <si>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</si>
  <si>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</si>
  <si>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</si>
  <si>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</si>
  <si>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</si>
  <si>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</si>
  <si>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</si>
  <si>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</si>
  <si>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</si>
  <si>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</si>
  <si>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</si>
  <si>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</si>
  <si>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</si>
  <si>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</si>
  <si>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</si>
  <si>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</si>
  <si>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</si>
  <si>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</si>
  <si>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</si>
  <si>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</si>
  <si>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</si>
  <si>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</si>
  <si>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</si>
  <si>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</si>
  <si>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</si>
  <si>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</si>
  <si>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</si>
  <si>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</si>
  <si>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</si>
  <si>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</si>
  <si>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</si>
  <si>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</si>
  <si>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</si>
  <si>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</si>
  <si>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</si>
  <si>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</si>
  <si>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</si>
  <si>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</si>
  <si>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</si>
  <si>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</si>
  <si>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</si>
  <si>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</si>
  <si>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</si>
  <si>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</si>
  <si>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</si>
  <si>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</si>
  <si>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</si>
  <si>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</si>
  <si>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</si>
  <si>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</si>
  <si>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</si>
  <si>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</si>
  <si>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</si>
  <si>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</si>
  <si>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</si>
  <si>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</si>
  <si>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</si>
  <si>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</si>
  <si>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</si>
  <si>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</si>
  <si>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</si>
  <si>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</si>
  <si>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</si>
  <si>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</si>
  <si>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</si>
  <si>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</si>
  <si>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</si>
  <si>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</si>
  <si>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</si>
  <si>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</si>
  <si>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</si>
  <si>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</si>
  <si>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</si>
  <si>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</si>
  <si>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</si>
  <si>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</si>
  <si>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</si>
  <si>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</si>
  <si>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</si>
  <si>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</si>
  <si>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</si>
  <si>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</si>
  <si>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</si>
  <si>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</si>
  <si>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</si>
  <si>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</si>
  <si>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</si>
  <si>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</si>
  <si>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</si>
  <si>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</si>
  <si>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</si>
  <si>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</si>
  <si>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</si>
  <si>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</si>
  <si>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</si>
  <si>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</si>
  <si>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</si>
  <si>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</si>
  <si>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</si>
  <si>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</si>
  <si>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</si>
  <si>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</si>
  <si>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</si>
  <si>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</si>
  <si>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</si>
  <si>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</si>
  <si>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</si>
  <si>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</si>
  <si>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</si>
  <si>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</si>
  <si>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</si>
  <si>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</si>
  <si>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</si>
  <si>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</si>
  <si>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</si>
  <si>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</si>
  <si>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</si>
  <si>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</si>
  <si>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</si>
  <si>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</si>
  <si>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</si>
  <si>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</si>
  <si>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</si>
  <si>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</si>
  <si>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</si>
  <si>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</si>
  <si>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</si>
  <si>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</si>
  <si>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</si>
  <si>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</si>
  <si>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</si>
  <si>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</si>
  <si>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</si>
  <si>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</si>
  <si>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</si>
  <si>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</si>
  <si>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</si>
  <si>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</si>
  <si>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</si>
  <si>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</si>
  <si>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</si>
  <si>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</si>
  <si>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</si>
  <si>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</si>
  <si>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</si>
  <si>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</si>
  <si>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</si>
  <si>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</si>
  <si>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</si>
  <si>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</si>
  <si>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</si>
  <si>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</si>
  <si>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</si>
  <si>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</si>
  <si>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</si>
  <si>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</si>
  <si>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</si>
  <si>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</si>
  <si>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</si>
  <si>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</si>
  <si>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</si>
  <si>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</si>
  <si>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</si>
  <si>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</si>
  <si>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</si>
  <si>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</si>
  <si>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</si>
  <si>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</si>
  <si>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</si>
  <si>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</si>
  <si>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</si>
  <si>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</si>
  <si>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</si>
  <si>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</si>
  <si>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</si>
  <si>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</si>
  <si>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</si>
  <si>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</si>
  <si>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</si>
  <si>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</si>
  <si>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</si>
  <si>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</si>
  <si>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</si>
  <si>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</si>
  <si>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</si>
  <si>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</si>
  <si>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</si>
  <si>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</si>
  <si>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</si>
  <si>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</si>
  <si>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</si>
  <si>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</si>
  <si>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</si>
  <si>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</si>
  <si>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</si>
  <si>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</si>
  <si>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</si>
  <si>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</si>
  <si>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</si>
  <si>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</si>
  <si>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</si>
  <si>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</si>
  <si>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</si>
  <si>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</si>
  <si>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</si>
  <si>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</si>
  <si>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</si>
  <si>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</si>
  <si>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</si>
  <si>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</si>
  <si>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</si>
  <si>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</si>
  <si>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</si>
  <si>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</si>
  <si>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</si>
  <si>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26/07/2018</t>
  </si>
  <si>
    <t>Cut-off Date: 01/07/2018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</si>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</sst>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5" workbookViewId="0">
      <selection activeCell="Q15" sqref="Q15"/>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3" zoomScale="60" zoomScaleNormal="85" workbookViewId="0">
      <selection activeCell="Q15" sqref="Q15"/>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43282</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2755.8487240899999</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0.228266</v>
      </c>
      <c r="E45" s="66"/>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2755.8487240899999</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2755.8487240899999</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18.806175</v>
      </c>
      <c r="D66" s="145">
        <v>10.396091288836924</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0.33506334999999998</v>
      </c>
      <c r="D70" s="145">
        <v>0.36018306999999999</v>
      </c>
      <c r="E70" s="26"/>
      <c r="F70" s="148">
        <f t="shared" ref="F70:F76" si="1">IF($C$77=0,"",IF(C70="[for completion]","",C70/$C$77))</f>
        <v>1.215826351682784E-4</v>
      </c>
      <c r="G70" s="148">
        <f t="shared" ref="G70:G76" si="2">IF($D$77=0,"",IF(D70="[Mark as ND1 if not relevant]","",D70/$D$77))</f>
        <v>1.3069769282018006E-4</v>
      </c>
      <c r="H70" s="28"/>
      <c r="L70" s="28"/>
      <c r="M70" s="28"/>
    </row>
    <row r="71" spans="1:13" x14ac:dyDescent="0.25">
      <c r="A71" s="30" t="s">
        <v>113</v>
      </c>
      <c r="B71" s="130" t="s">
        <v>1494</v>
      </c>
      <c r="C71" s="145">
        <v>1.0139063100000001</v>
      </c>
      <c r="D71" s="145">
        <v>1.2199482399999999</v>
      </c>
      <c r="E71" s="26"/>
      <c r="F71" s="148">
        <f t="shared" si="1"/>
        <v>3.6791072787741599E-4</v>
      </c>
      <c r="G71" s="148">
        <f t="shared" si="2"/>
        <v>4.4267605450761275E-4</v>
      </c>
      <c r="H71" s="28"/>
      <c r="L71" s="28"/>
      <c r="M71" s="28"/>
    </row>
    <row r="72" spans="1:13" x14ac:dyDescent="0.25">
      <c r="A72" s="30" t="s">
        <v>114</v>
      </c>
      <c r="B72" s="129" t="s">
        <v>1495</v>
      </c>
      <c r="C72" s="145">
        <v>2.31940218</v>
      </c>
      <c r="D72" s="145">
        <v>3.8729592400000001</v>
      </c>
      <c r="E72" s="26"/>
      <c r="F72" s="148">
        <f t="shared" si="1"/>
        <v>8.4162899063550101E-4</v>
      </c>
      <c r="G72" s="148">
        <f t="shared" si="2"/>
        <v>1.4053598828356871E-3</v>
      </c>
      <c r="H72" s="28"/>
      <c r="L72" s="28"/>
      <c r="M72" s="28"/>
    </row>
    <row r="73" spans="1:13" x14ac:dyDescent="0.25">
      <c r="A73" s="30" t="s">
        <v>115</v>
      </c>
      <c r="B73" s="129" t="s">
        <v>1496</v>
      </c>
      <c r="C73" s="145">
        <v>5.2140276400000003</v>
      </c>
      <c r="D73" s="145">
        <v>8.8417530800000002</v>
      </c>
      <c r="E73" s="26"/>
      <c r="F73" s="148">
        <f t="shared" si="1"/>
        <v>1.8919861581740878E-3</v>
      </c>
      <c r="G73" s="148">
        <f t="shared" si="2"/>
        <v>3.2083593713655698E-3</v>
      </c>
      <c r="H73" s="28"/>
      <c r="L73" s="28"/>
      <c r="M73" s="28"/>
    </row>
    <row r="74" spans="1:13" x14ac:dyDescent="0.25">
      <c r="A74" s="30" t="s">
        <v>116</v>
      </c>
      <c r="B74" s="129" t="s">
        <v>1497</v>
      </c>
      <c r="C74" s="145">
        <v>8.3755220700000006</v>
      </c>
      <c r="D74" s="145">
        <v>26.229080799999998</v>
      </c>
      <c r="E74" s="26"/>
      <c r="F74" s="148">
        <f t="shared" si="1"/>
        <v>3.039180633097216E-3</v>
      </c>
      <c r="G74" s="148">
        <f t="shared" si="2"/>
        <v>9.5176054370186888E-3</v>
      </c>
      <c r="H74" s="28"/>
      <c r="L74" s="28"/>
      <c r="M74" s="28"/>
    </row>
    <row r="75" spans="1:13" x14ac:dyDescent="0.25">
      <c r="A75" s="30" t="s">
        <v>117</v>
      </c>
      <c r="B75" s="129" t="s">
        <v>1498</v>
      </c>
      <c r="C75" s="145">
        <v>204.90347355</v>
      </c>
      <c r="D75" s="145">
        <v>1914.3632000499999</v>
      </c>
      <c r="E75" s="26"/>
      <c r="F75" s="148">
        <f t="shared" si="1"/>
        <v>7.4352221063099369E-2</v>
      </c>
      <c r="G75" s="148">
        <f t="shared" si="2"/>
        <v>0.69465467509728274</v>
      </c>
      <c r="H75" s="28"/>
      <c r="L75" s="28"/>
      <c r="M75" s="28"/>
    </row>
    <row r="76" spans="1:13" x14ac:dyDescent="0.25">
      <c r="A76" s="30" t="s">
        <v>118</v>
      </c>
      <c r="B76" s="129" t="s">
        <v>1499</v>
      </c>
      <c r="C76" s="145">
        <v>2533.68732899</v>
      </c>
      <c r="D76" s="145">
        <v>800.96159961000001</v>
      </c>
      <c r="E76" s="26"/>
      <c r="F76" s="148">
        <f t="shared" si="1"/>
        <v>0.91938548979194812</v>
      </c>
      <c r="G76" s="148">
        <f t="shared" si="2"/>
        <v>0.2906406264641696</v>
      </c>
      <c r="H76" s="28"/>
      <c r="L76" s="28"/>
      <c r="M76" s="28"/>
    </row>
    <row r="77" spans="1:13" x14ac:dyDescent="0.25">
      <c r="A77" s="30" t="s">
        <v>119</v>
      </c>
      <c r="B77" s="63" t="s">
        <v>98</v>
      </c>
      <c r="C77" s="55">
        <f>SUM(C70:C76)</f>
        <v>2755.8487240899999</v>
      </c>
      <c r="D77" s="55">
        <f>SUM(D70:D76)</f>
        <v>2755.8487240899999</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0.23815401999999999</v>
      </c>
      <c r="D79" s="55"/>
      <c r="E79" s="47"/>
      <c r="F79" s="148">
        <f>IF($C$77=0,"",IF(C79="[for completion]","",C79/$C$77))</f>
        <v>8.6417667964935218E-5</v>
      </c>
      <c r="G79" s="148">
        <f>IF($D$77=0,"",IF(D79="[for completion]","",D79/$D$77))</f>
        <v>0</v>
      </c>
      <c r="H79" s="28"/>
      <c r="L79" s="28"/>
      <c r="M79" s="28"/>
    </row>
    <row r="80" spans="1:13" outlineLevel="1" x14ac:dyDescent="0.25">
      <c r="A80" s="30" t="s">
        <v>124</v>
      </c>
      <c r="B80" s="64" t="s">
        <v>125</v>
      </c>
      <c r="C80" s="55">
        <v>9.6909330000000002E-2</v>
      </c>
      <c r="D80" s="55"/>
      <c r="E80" s="47"/>
      <c r="F80" s="148">
        <f>IF($C$77=0,"",IF(C80="[for completion]","",C80/$C$77))</f>
        <v>3.5164967203343184E-5</v>
      </c>
      <c r="G80" s="148">
        <f>IF($D$77=0,"",IF(D80="[for completion]","",D80/$D$77))</f>
        <v>0</v>
      </c>
      <c r="H80" s="28"/>
      <c r="L80" s="28"/>
      <c r="M80" s="28"/>
    </row>
    <row r="81" spans="1:13" outlineLevel="1" x14ac:dyDescent="0.25">
      <c r="A81" s="30" t="s">
        <v>126</v>
      </c>
      <c r="B81" s="64" t="s">
        <v>127</v>
      </c>
      <c r="C81" s="55">
        <v>0.44296223000000001</v>
      </c>
      <c r="D81" s="55"/>
      <c r="E81" s="47"/>
      <c r="F81" s="148">
        <f>IF($C$77=0,"",IF(C81="[for completion]","",C81/$C$77))</f>
        <v>1.6073532125616553E-4</v>
      </c>
      <c r="G81" s="148">
        <f>IF($D$77=0,"",IF(D81="[for completion]","",D81/$D$77))</f>
        <v>0</v>
      </c>
      <c r="H81" s="28"/>
      <c r="L81" s="28"/>
      <c r="M81" s="28"/>
    </row>
    <row r="82" spans="1:13" outlineLevel="1" x14ac:dyDescent="0.25">
      <c r="A82" s="30" t="s">
        <v>128</v>
      </c>
      <c r="B82" s="64" t="s">
        <v>129</v>
      </c>
      <c r="C82" s="55">
        <v>0.57094407999999996</v>
      </c>
      <c r="D82" s="55"/>
      <c r="E82" s="47"/>
      <c r="F82" s="148">
        <f>IF($C$77=0,"",IF(C82="[for completion]","",C82/$C$77))</f>
        <v>2.0717540662125046E-4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5.2685000000000004</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45"/>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45"/>
      <c r="E97" s="26"/>
      <c r="F97" s="148">
        <f t="shared" si="3"/>
        <v>0.22222222222222221</v>
      </c>
      <c r="G97" s="148" t="s">
        <v>1338</v>
      </c>
      <c r="H97" s="28"/>
      <c r="L97" s="28"/>
      <c r="M97" s="28"/>
    </row>
    <row r="98" spans="1:14" x14ac:dyDescent="0.25">
      <c r="A98" s="30" t="s">
        <v>145</v>
      </c>
      <c r="B98" s="130" t="s">
        <v>1498</v>
      </c>
      <c r="C98" s="145">
        <v>1000</v>
      </c>
      <c r="D98" s="145"/>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2755.8487240899999</v>
      </c>
      <c r="D112" s="145">
        <v>2755.8487240899999</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2755.8487240899999</v>
      </c>
      <c r="D127" s="145">
        <f>SUM(D112:D126)</f>
        <v>2755.8487240899999</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9.9566370000000006</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9.9566370000000006</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56">
        <v>9.9566370000000006</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9.9566370000000006</v>
      </c>
      <c r="E207" s="58"/>
      <c r="F207" s="148"/>
      <c r="G207" s="58"/>
      <c r="H207" s="28"/>
      <c r="L207" s="28"/>
      <c r="M207" s="28"/>
    </row>
    <row r="208" spans="1:13" x14ac:dyDescent="0.25">
      <c r="A208" s="30" t="s">
        <v>291</v>
      </c>
      <c r="B208" s="63" t="s">
        <v>98</v>
      </c>
      <c r="C208" s="55">
        <f>SUM(C193:C206)</f>
        <v>9.9566370000000006</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Q15" sqref="Q15"/>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2755.8487</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2755.8487</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15837</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2.5999999999999999E-3</v>
      </c>
      <c r="D36" s="159" t="s">
        <v>1338</v>
      </c>
      <c r="F36" s="159">
        <f>IF(C36=0,"",C36)</f>
        <v>2.5999999999999999E-3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3.95E-2</v>
      </c>
      <c r="D99" s="159"/>
      <c r="E99" s="131"/>
      <c r="F99" s="159">
        <f t="shared" ref="F99:F130" si="3">IF(C99="","",C99)</f>
        <v>3.95E-2</v>
      </c>
      <c r="G99" s="99"/>
    </row>
    <row r="100" spans="1:7" x14ac:dyDescent="0.25">
      <c r="A100" s="99" t="s">
        <v>606</v>
      </c>
      <c r="B100" s="118" t="s">
        <v>1719</v>
      </c>
      <c r="C100" s="159">
        <v>4.02E-2</v>
      </c>
      <c r="D100" s="159"/>
      <c r="E100" s="131"/>
      <c r="F100" s="159">
        <f t="shared" si="3"/>
        <v>4.02E-2</v>
      </c>
      <c r="G100" s="99"/>
    </row>
    <row r="101" spans="1:7" x14ac:dyDescent="0.25">
      <c r="A101" s="99" t="s">
        <v>607</v>
      </c>
      <c r="B101" s="118" t="s">
        <v>1720</v>
      </c>
      <c r="C101" s="159">
        <v>3.5999999999999997E-2</v>
      </c>
      <c r="D101" s="159"/>
      <c r="E101" s="131"/>
      <c r="F101" s="159">
        <f t="shared" si="3"/>
        <v>3.5999999999999997E-2</v>
      </c>
      <c r="G101" s="99"/>
    </row>
    <row r="102" spans="1:7" x14ac:dyDescent="0.25">
      <c r="A102" s="99" t="s">
        <v>608</v>
      </c>
      <c r="B102" s="118" t="s">
        <v>1721</v>
      </c>
      <c r="C102" s="159">
        <v>8.1100000000000005E-2</v>
      </c>
      <c r="D102" s="159"/>
      <c r="E102" s="131"/>
      <c r="F102" s="159">
        <f t="shared" si="3"/>
        <v>8.1100000000000005E-2</v>
      </c>
      <c r="G102" s="99"/>
    </row>
    <row r="103" spans="1:7" x14ac:dyDescent="0.25">
      <c r="A103" s="99" t="s">
        <v>609</v>
      </c>
      <c r="B103" s="118" t="s">
        <v>1722</v>
      </c>
      <c r="C103" s="159">
        <v>0.12659999999999999</v>
      </c>
      <c r="D103" s="159"/>
      <c r="E103" s="131"/>
      <c r="F103" s="159">
        <f t="shared" si="3"/>
        <v>0.12659999999999999</v>
      </c>
      <c r="G103" s="99"/>
    </row>
    <row r="104" spans="1:7" x14ac:dyDescent="0.25">
      <c r="A104" s="99" t="s">
        <v>610</v>
      </c>
      <c r="B104" s="118" t="s">
        <v>1723</v>
      </c>
      <c r="C104" s="159">
        <v>0.13350000000000001</v>
      </c>
      <c r="D104" s="159"/>
      <c r="E104" s="131"/>
      <c r="F104" s="159">
        <f t="shared" si="3"/>
        <v>0.13350000000000001</v>
      </c>
      <c r="G104" s="99"/>
    </row>
    <row r="105" spans="1:7" x14ac:dyDescent="0.25">
      <c r="A105" s="99" t="s">
        <v>611</v>
      </c>
      <c r="B105" s="118" t="s">
        <v>1724</v>
      </c>
      <c r="C105" s="159">
        <v>0.2016</v>
      </c>
      <c r="D105" s="159"/>
      <c r="E105" s="131"/>
      <c r="F105" s="159">
        <f t="shared" si="3"/>
        <v>0.2016</v>
      </c>
      <c r="G105" s="99"/>
    </row>
    <row r="106" spans="1:7" x14ac:dyDescent="0.25">
      <c r="A106" s="99" t="s">
        <v>612</v>
      </c>
      <c r="B106" s="118" t="s">
        <v>1725</v>
      </c>
      <c r="C106" s="159">
        <v>2.92E-2</v>
      </c>
      <c r="D106" s="159"/>
      <c r="E106" s="131"/>
      <c r="F106" s="159">
        <f t="shared" si="3"/>
        <v>2.92E-2</v>
      </c>
      <c r="G106" s="99"/>
    </row>
    <row r="107" spans="1:7" x14ac:dyDescent="0.25">
      <c r="A107" s="99" t="s">
        <v>613</v>
      </c>
      <c r="B107" s="118" t="s">
        <v>1726</v>
      </c>
      <c r="C107" s="159">
        <v>0.14660000000000001</v>
      </c>
      <c r="D107" s="159"/>
      <c r="E107" s="131"/>
      <c r="F107" s="159">
        <f t="shared" si="3"/>
        <v>0.14660000000000001</v>
      </c>
      <c r="G107" s="99"/>
    </row>
    <row r="108" spans="1:7" x14ac:dyDescent="0.25">
      <c r="A108" s="99" t="s">
        <v>614</v>
      </c>
      <c r="B108" s="118" t="s">
        <v>1727</v>
      </c>
      <c r="C108" s="159">
        <v>8.2900000000000001E-2</v>
      </c>
      <c r="D108" s="159"/>
      <c r="E108" s="131"/>
      <c r="F108" s="159">
        <f t="shared" si="3"/>
        <v>8.2900000000000001E-2</v>
      </c>
      <c r="G108" s="99"/>
    </row>
    <row r="109" spans="1:7" x14ac:dyDescent="0.25">
      <c r="A109" s="99" t="s">
        <v>615</v>
      </c>
      <c r="B109" s="118" t="s">
        <v>1728</v>
      </c>
      <c r="C109" s="159">
        <v>6.2300000000000001E-2</v>
      </c>
      <c r="D109" s="159"/>
      <c r="E109" s="131"/>
      <c r="F109" s="159">
        <f t="shared" si="3"/>
        <v>6.2300000000000001E-2</v>
      </c>
      <c r="G109" s="99"/>
    </row>
    <row r="110" spans="1:7" x14ac:dyDescent="0.25">
      <c r="A110" s="99" t="s">
        <v>616</v>
      </c>
      <c r="B110" s="118" t="s">
        <v>1729</v>
      </c>
      <c r="C110" s="159">
        <v>2.0299999999999999E-2</v>
      </c>
      <c r="D110" s="159"/>
      <c r="E110" s="131"/>
      <c r="F110" s="159">
        <f t="shared" si="3"/>
        <v>2.0299999999999999E-2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0.94610000000000005</v>
      </c>
      <c r="D150" s="159" t="s">
        <v>1338</v>
      </c>
      <c r="E150" s="132"/>
      <c r="F150" s="159">
        <f>IF(C150="","",C150)</f>
        <v>0.94610000000000005</v>
      </c>
    </row>
    <row r="151" spans="1:7" x14ac:dyDescent="0.25">
      <c r="A151" s="99" t="s">
        <v>639</v>
      </c>
      <c r="B151" s="99" t="s">
        <v>1732</v>
      </c>
      <c r="C151" s="159">
        <v>5.3900000000000003E-2</v>
      </c>
      <c r="D151" s="159" t="s">
        <v>1338</v>
      </c>
      <c r="E151" s="132"/>
      <c r="F151" s="159">
        <f>IF(C151="","",C151)</f>
        <v>5.3900000000000003E-2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0.30940000000000001</v>
      </c>
      <c r="D160" s="159" t="s">
        <v>1338</v>
      </c>
      <c r="E160" s="132"/>
      <c r="F160" s="159">
        <f>IF(C160="","",C160)</f>
        <v>0.30940000000000001</v>
      </c>
    </row>
    <row r="161" spans="1:7" x14ac:dyDescent="0.25">
      <c r="A161" s="99" t="s">
        <v>651</v>
      </c>
      <c r="B161" s="99" t="s">
        <v>652</v>
      </c>
      <c r="C161" s="159">
        <v>0.69059999999999999</v>
      </c>
      <c r="D161" s="159" t="s">
        <v>1338</v>
      </c>
      <c r="E161" s="132"/>
      <c r="F161" s="159">
        <f>IF(C161="","",C161)</f>
        <v>0.69059999999999999</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4.0800000000000003E-2</v>
      </c>
      <c r="D170" s="159" t="s">
        <v>1338</v>
      </c>
      <c r="E170" s="132"/>
      <c r="F170" s="159">
        <f>IF(C170="","",C170)</f>
        <v>4.0800000000000003E-2</v>
      </c>
    </row>
    <row r="171" spans="1:7" x14ac:dyDescent="0.25">
      <c r="A171" s="99" t="s">
        <v>663</v>
      </c>
      <c r="B171" s="119" t="s">
        <v>1735</v>
      </c>
      <c r="C171" s="159">
        <v>0.1865</v>
      </c>
      <c r="D171" s="159" t="s">
        <v>1338</v>
      </c>
      <c r="E171" s="132"/>
      <c r="F171" s="159">
        <f>IF(C171="","",C171)</f>
        <v>0.1865</v>
      </c>
    </row>
    <row r="172" spans="1:7" x14ac:dyDescent="0.25">
      <c r="A172" s="99" t="s">
        <v>665</v>
      </c>
      <c r="B172" s="119" t="s">
        <v>1736</v>
      </c>
      <c r="C172" s="159">
        <v>0.13569999999999999</v>
      </c>
      <c r="D172" s="159" t="s">
        <v>1338</v>
      </c>
      <c r="E172" s="131"/>
      <c r="F172" s="159">
        <f>IF(C172="","",C172)</f>
        <v>0.13569999999999999</v>
      </c>
    </row>
    <row r="173" spans="1:7" x14ac:dyDescent="0.25">
      <c r="A173" s="99" t="s">
        <v>667</v>
      </c>
      <c r="B173" s="119" t="s">
        <v>1737</v>
      </c>
      <c r="C173" s="159">
        <v>0.4471</v>
      </c>
      <c r="D173" s="159" t="s">
        <v>1338</v>
      </c>
      <c r="E173" s="131"/>
      <c r="F173" s="159">
        <f>IF(C173="","",C173)</f>
        <v>0.4471</v>
      </c>
    </row>
    <row r="174" spans="1:7" x14ac:dyDescent="0.25">
      <c r="A174" s="99" t="s">
        <v>669</v>
      </c>
      <c r="B174" s="119" t="s">
        <v>1738</v>
      </c>
      <c r="C174" s="159">
        <v>0.18990000000000001</v>
      </c>
      <c r="D174" s="159" t="s">
        <v>1338</v>
      </c>
      <c r="E174" s="131"/>
      <c r="F174" s="159">
        <f>IF(C174="","",C174)</f>
        <v>0.18990000000000001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174.01330428742818</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1.4671000000000001</v>
      </c>
      <c r="D190" s="156">
        <v>94</v>
      </c>
      <c r="E190" s="124"/>
      <c r="F190" s="149">
        <f t="shared" ref="F190:F213" si="5">IF($C$214=0,"",IF(C190="[for completion]","",IF(C190="","",C190/$C$214)))</f>
        <v>5.32358669314514E-4</v>
      </c>
      <c r="G190" s="149">
        <f t="shared" ref="G190:G213" si="6">IF($D$214=0,"",IF(D190="[for completion]","",IF(D190="","",D190/$D$214)))</f>
        <v>5.9354675759297846E-3</v>
      </c>
    </row>
    <row r="191" spans="1:7" x14ac:dyDescent="0.25">
      <c r="A191" s="99" t="s">
        <v>690</v>
      </c>
      <c r="B191" s="118" t="s">
        <v>1740</v>
      </c>
      <c r="C191" s="156">
        <v>11.867800000000001</v>
      </c>
      <c r="D191" s="156">
        <v>296</v>
      </c>
      <c r="E191" s="124"/>
      <c r="F191" s="149">
        <f t="shared" si="5"/>
        <v>4.3064046184246403E-3</v>
      </c>
      <c r="G191" s="149">
        <f t="shared" si="6"/>
        <v>1.8690408536970387E-2</v>
      </c>
    </row>
    <row r="192" spans="1:7" x14ac:dyDescent="0.25">
      <c r="A192" s="99" t="s">
        <v>691</v>
      </c>
      <c r="B192" s="118" t="s">
        <v>1741</v>
      </c>
      <c r="C192" s="156">
        <v>32.4206</v>
      </c>
      <c r="D192" s="156">
        <v>503</v>
      </c>
      <c r="E192" s="124"/>
      <c r="F192" s="149">
        <f t="shared" si="5"/>
        <v>1.1764288374601684E-2</v>
      </c>
      <c r="G192" s="149">
        <f t="shared" si="6"/>
        <v>3.1761065858432781E-2</v>
      </c>
    </row>
    <row r="193" spans="1:7" x14ac:dyDescent="0.25">
      <c r="A193" s="99" t="s">
        <v>692</v>
      </c>
      <c r="B193" s="118" t="s">
        <v>1742</v>
      </c>
      <c r="C193" s="156">
        <v>95.310699999999997</v>
      </c>
      <c r="D193" s="156">
        <v>1070</v>
      </c>
      <c r="E193" s="124"/>
      <c r="F193" s="149">
        <f t="shared" si="5"/>
        <v>3.4584879983255976E-2</v>
      </c>
      <c r="G193" s="149">
        <f t="shared" si="6"/>
        <v>6.7563301130264569E-2</v>
      </c>
    </row>
    <row r="194" spans="1:7" x14ac:dyDescent="0.25">
      <c r="A194" s="99" t="s">
        <v>693</v>
      </c>
      <c r="B194" s="118" t="s">
        <v>1743</v>
      </c>
      <c r="C194" s="156">
        <v>546.23699999999997</v>
      </c>
      <c r="D194" s="156">
        <v>4283</v>
      </c>
      <c r="E194" s="124"/>
      <c r="F194" s="149">
        <f t="shared" si="5"/>
        <v>0.19821007596643184</v>
      </c>
      <c r="G194" s="149">
        <f t="shared" si="6"/>
        <v>0.27044263433731136</v>
      </c>
    </row>
    <row r="195" spans="1:7" x14ac:dyDescent="0.25">
      <c r="A195" s="99" t="s">
        <v>694</v>
      </c>
      <c r="B195" s="118" t="s">
        <v>1744</v>
      </c>
      <c r="C195" s="156">
        <v>822.26499999999999</v>
      </c>
      <c r="D195" s="156">
        <v>4729</v>
      </c>
      <c r="E195" s="124"/>
      <c r="F195" s="149">
        <f t="shared" si="5"/>
        <v>0.29837086853241007</v>
      </c>
      <c r="G195" s="149">
        <f t="shared" si="6"/>
        <v>0.29860453368693568</v>
      </c>
    </row>
    <row r="196" spans="1:7" x14ac:dyDescent="0.25">
      <c r="A196" s="99" t="s">
        <v>695</v>
      </c>
      <c r="B196" s="118" t="s">
        <v>1745</v>
      </c>
      <c r="C196" s="156">
        <v>717.34259999999995</v>
      </c>
      <c r="D196" s="156">
        <v>3228</v>
      </c>
      <c r="E196" s="124"/>
      <c r="F196" s="149">
        <f t="shared" si="5"/>
        <v>0.26029824277732511</v>
      </c>
      <c r="G196" s="149">
        <f t="shared" si="6"/>
        <v>0.20382648228831218</v>
      </c>
    </row>
    <row r="197" spans="1:7" x14ac:dyDescent="0.25">
      <c r="A197" s="99" t="s">
        <v>696</v>
      </c>
      <c r="B197" s="118" t="s">
        <v>1746</v>
      </c>
      <c r="C197" s="156">
        <v>242.40870000000001</v>
      </c>
      <c r="D197" s="156">
        <v>893</v>
      </c>
      <c r="E197" s="124"/>
      <c r="F197" s="149">
        <f t="shared" si="5"/>
        <v>8.7961538383383026E-2</v>
      </c>
      <c r="G197" s="149">
        <f t="shared" si="6"/>
        <v>5.6386941971332954E-2</v>
      </c>
    </row>
    <row r="198" spans="1:7" x14ac:dyDescent="0.25">
      <c r="A198" s="99" t="s">
        <v>697</v>
      </c>
      <c r="B198" s="118" t="s">
        <v>1747</v>
      </c>
      <c r="C198" s="156">
        <v>110.50660000000001</v>
      </c>
      <c r="D198" s="156">
        <v>344</v>
      </c>
      <c r="E198" s="124"/>
      <c r="F198" s="149">
        <f t="shared" si="5"/>
        <v>4.0098934310184221E-2</v>
      </c>
      <c r="G198" s="149">
        <f t="shared" si="6"/>
        <v>2.1721285597019638E-2</v>
      </c>
    </row>
    <row r="199" spans="1:7" x14ac:dyDescent="0.25">
      <c r="A199" s="99" t="s">
        <v>698</v>
      </c>
      <c r="B199" s="118" t="s">
        <v>1748</v>
      </c>
      <c r="C199" s="156">
        <v>63.512</v>
      </c>
      <c r="D199" s="156">
        <v>170</v>
      </c>
      <c r="E199" s="118"/>
      <c r="F199" s="149">
        <f t="shared" si="5"/>
        <v>2.3046257109606307E-2</v>
      </c>
      <c r="G199" s="149">
        <f t="shared" si="6"/>
        <v>1.0734356254341101E-2</v>
      </c>
    </row>
    <row r="200" spans="1:7" x14ac:dyDescent="0.25">
      <c r="A200" s="99" t="s">
        <v>699</v>
      </c>
      <c r="B200" s="118" t="s">
        <v>1749</v>
      </c>
      <c r="C200" s="156">
        <v>38.691499999999998</v>
      </c>
      <c r="D200" s="156">
        <v>92</v>
      </c>
      <c r="E200" s="118"/>
      <c r="F200" s="149">
        <f t="shared" si="5"/>
        <v>1.4039776057380217E-2</v>
      </c>
      <c r="G200" s="149">
        <f t="shared" si="6"/>
        <v>5.8091810317610661E-3</v>
      </c>
    </row>
    <row r="201" spans="1:7" x14ac:dyDescent="0.25">
      <c r="A201" s="99" t="s">
        <v>700</v>
      </c>
      <c r="B201" s="118" t="s">
        <v>1750</v>
      </c>
      <c r="C201" s="156">
        <v>24.1066</v>
      </c>
      <c r="D201" s="156">
        <v>51</v>
      </c>
      <c r="E201" s="118"/>
      <c r="F201" s="149">
        <f t="shared" si="5"/>
        <v>8.747432007155111E-3</v>
      </c>
      <c r="G201" s="149">
        <f t="shared" si="6"/>
        <v>3.2203068763023298E-3</v>
      </c>
    </row>
    <row r="202" spans="1:7" x14ac:dyDescent="0.25">
      <c r="A202" s="99" t="s">
        <v>701</v>
      </c>
      <c r="B202" s="118" t="s">
        <v>1751</v>
      </c>
      <c r="C202" s="156">
        <v>13.488200000000001</v>
      </c>
      <c r="D202" s="156">
        <v>26</v>
      </c>
      <c r="E202" s="118"/>
      <c r="F202" s="149">
        <f t="shared" si="5"/>
        <v>4.8943904324504316E-3</v>
      </c>
      <c r="G202" s="149">
        <f t="shared" si="6"/>
        <v>1.6417250741933447E-3</v>
      </c>
    </row>
    <row r="203" spans="1:7" x14ac:dyDescent="0.25">
      <c r="A203" s="99" t="s">
        <v>702</v>
      </c>
      <c r="B203" s="118" t="s">
        <v>1752</v>
      </c>
      <c r="C203" s="156">
        <v>17.144400000000001</v>
      </c>
      <c r="D203" s="156">
        <v>30</v>
      </c>
      <c r="E203" s="118"/>
      <c r="F203" s="149">
        <f t="shared" si="5"/>
        <v>6.2210960194913458E-3</v>
      </c>
      <c r="G203" s="149">
        <f t="shared" si="6"/>
        <v>1.8942981625307824E-3</v>
      </c>
    </row>
    <row r="204" spans="1:7" x14ac:dyDescent="0.25">
      <c r="A204" s="99" t="s">
        <v>703</v>
      </c>
      <c r="B204" s="118" t="s">
        <v>1753</v>
      </c>
      <c r="C204" s="156">
        <v>5.5795000000000003</v>
      </c>
      <c r="D204" s="156">
        <v>9</v>
      </c>
      <c r="E204" s="118"/>
      <c r="F204" s="149">
        <f t="shared" si="5"/>
        <v>2.0246030914323025E-3</v>
      </c>
      <c r="G204" s="149">
        <f t="shared" si="6"/>
        <v>5.6828944875923467E-4</v>
      </c>
    </row>
    <row r="205" spans="1:7" x14ac:dyDescent="0.25">
      <c r="A205" s="99" t="s">
        <v>704</v>
      </c>
      <c r="B205" s="118" t="s">
        <v>1754</v>
      </c>
      <c r="C205" s="156">
        <v>5.3951000000000002</v>
      </c>
      <c r="D205" s="156">
        <v>8</v>
      </c>
      <c r="F205" s="149">
        <f t="shared" si="5"/>
        <v>1.9576908573503745E-3</v>
      </c>
      <c r="G205" s="149">
        <f t="shared" si="6"/>
        <v>5.051461766748753E-4</v>
      </c>
    </row>
    <row r="206" spans="1:7" x14ac:dyDescent="0.25">
      <c r="A206" s="99" t="s">
        <v>705</v>
      </c>
      <c r="B206" s="118" t="s">
        <v>1755</v>
      </c>
      <c r="C206" s="156">
        <v>5.7823000000000002</v>
      </c>
      <c r="D206" s="156">
        <v>8</v>
      </c>
      <c r="E206" s="113"/>
      <c r="F206" s="149">
        <f t="shared" si="5"/>
        <v>2.0981920343380233E-3</v>
      </c>
      <c r="G206" s="149">
        <f t="shared" si="6"/>
        <v>5.051461766748753E-4</v>
      </c>
    </row>
    <row r="207" spans="1:7" x14ac:dyDescent="0.25">
      <c r="A207" s="99" t="s">
        <v>706</v>
      </c>
      <c r="B207" s="118" t="s">
        <v>1756</v>
      </c>
      <c r="C207" s="156">
        <v>2.3231000000000002</v>
      </c>
      <c r="D207" s="156">
        <v>3</v>
      </c>
      <c r="E207" s="113"/>
      <c r="F207" s="149">
        <f t="shared" si="5"/>
        <v>8.4297077546489506E-4</v>
      </c>
      <c r="G207" s="149">
        <f t="shared" si="6"/>
        <v>1.8942981625307822E-4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2755.8487999999998</v>
      </c>
      <c r="D214" s="158">
        <f>SUM(D190:D213)</f>
        <v>15837</v>
      </c>
      <c r="E214" s="113"/>
      <c r="F214" s="165">
        <f>SUM(F190:F213)</f>
        <v>1.0000000000000002</v>
      </c>
      <c r="G214" s="165">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0.8082857</v>
      </c>
      <c r="G216" s="99"/>
    </row>
    <row r="217" spans="1:7" x14ac:dyDescent="0.25">
      <c r="G217" s="99"/>
    </row>
    <row r="218" spans="1:7" x14ac:dyDescent="0.25">
      <c r="B218" s="118" t="s">
        <v>717</v>
      </c>
      <c r="G218" s="99"/>
    </row>
    <row r="219" spans="1:7" x14ac:dyDescent="0.25">
      <c r="A219" s="99" t="s">
        <v>718</v>
      </c>
      <c r="B219" s="99" t="s">
        <v>1762</v>
      </c>
      <c r="C219" s="156">
        <v>93.087299999999999</v>
      </c>
      <c r="D219" s="156">
        <v>1171</v>
      </c>
      <c r="F219" s="149">
        <f t="shared" ref="F219:F226" si="7">IF($C$227=0,"",IF(C219="[for completion]","",C219/$C$227))</f>
        <v>3.3778086809406957E-2</v>
      </c>
      <c r="G219" s="149">
        <f t="shared" ref="G219:G226" si="8">IF($D$227=0,"",IF(D219="[for completion]","",D219/$D$227))</f>
        <v>7.3940771610784869E-2</v>
      </c>
    </row>
    <row r="220" spans="1:7" x14ac:dyDescent="0.25">
      <c r="A220" s="99" t="s">
        <v>720</v>
      </c>
      <c r="B220" s="99" t="s">
        <v>1763</v>
      </c>
      <c r="C220" s="156">
        <v>120.79130000000001</v>
      </c>
      <c r="D220" s="156">
        <v>925</v>
      </c>
      <c r="F220" s="149">
        <f t="shared" si="7"/>
        <v>4.3830887964535645E-2</v>
      </c>
      <c r="G220" s="149">
        <f t="shared" si="8"/>
        <v>5.8407526678032458E-2</v>
      </c>
    </row>
    <row r="221" spans="1:7" x14ac:dyDescent="0.25">
      <c r="A221" s="99" t="s">
        <v>722</v>
      </c>
      <c r="B221" s="99" t="s">
        <v>1764</v>
      </c>
      <c r="C221" s="156">
        <v>181.86349999999999</v>
      </c>
      <c r="D221" s="156">
        <v>1142</v>
      </c>
      <c r="F221" s="149">
        <f t="shared" si="7"/>
        <v>6.5991827998691355E-2</v>
      </c>
      <c r="G221" s="149">
        <f t="shared" si="8"/>
        <v>7.2109616720338443E-2</v>
      </c>
    </row>
    <row r="222" spans="1:7" x14ac:dyDescent="0.25">
      <c r="A222" s="99" t="s">
        <v>724</v>
      </c>
      <c r="B222" s="99" t="s">
        <v>1765</v>
      </c>
      <c r="C222" s="156">
        <v>290.02350000000001</v>
      </c>
      <c r="D222" s="156">
        <v>1638</v>
      </c>
      <c r="F222" s="149">
        <f t="shared" si="7"/>
        <v>0.10523926421507594</v>
      </c>
      <c r="G222" s="149">
        <f t="shared" si="8"/>
        <v>0.10342867967418072</v>
      </c>
    </row>
    <row r="223" spans="1:7" x14ac:dyDescent="0.25">
      <c r="A223" s="99" t="s">
        <v>726</v>
      </c>
      <c r="B223" s="99" t="s">
        <v>1766</v>
      </c>
      <c r="C223" s="156">
        <v>408.5949</v>
      </c>
      <c r="D223" s="156">
        <v>2275</v>
      </c>
      <c r="F223" s="149">
        <f t="shared" si="7"/>
        <v>0.14826462903189752</v>
      </c>
      <c r="G223" s="149">
        <f t="shared" si="8"/>
        <v>0.14365094399191766</v>
      </c>
    </row>
    <row r="224" spans="1:7" x14ac:dyDescent="0.25">
      <c r="A224" s="99" t="s">
        <v>728</v>
      </c>
      <c r="B224" s="99" t="s">
        <v>1767</v>
      </c>
      <c r="C224" s="156">
        <v>466.2176</v>
      </c>
      <c r="D224" s="156">
        <v>2531</v>
      </c>
      <c r="F224" s="149">
        <f t="shared" si="7"/>
        <v>0.16917386759389702</v>
      </c>
      <c r="G224" s="149">
        <f t="shared" si="8"/>
        <v>0.15981562164551366</v>
      </c>
    </row>
    <row r="225" spans="1:7" x14ac:dyDescent="0.25">
      <c r="A225" s="99" t="s">
        <v>730</v>
      </c>
      <c r="B225" s="99" t="s">
        <v>1768</v>
      </c>
      <c r="C225" s="156">
        <v>1146.9517000000001</v>
      </c>
      <c r="D225" s="156">
        <v>5936</v>
      </c>
      <c r="F225" s="149">
        <f t="shared" si="7"/>
        <v>0.41618818129644847</v>
      </c>
      <c r="G225" s="149">
        <f t="shared" si="8"/>
        <v>0.37481846309275746</v>
      </c>
    </row>
    <row r="226" spans="1:7" x14ac:dyDescent="0.25">
      <c r="A226" s="99" t="s">
        <v>732</v>
      </c>
      <c r="B226" s="99" t="s">
        <v>1769</v>
      </c>
      <c r="C226" s="156">
        <v>48.319000000000003</v>
      </c>
      <c r="D226" s="156">
        <v>219</v>
      </c>
      <c r="F226" s="149">
        <f t="shared" si="7"/>
        <v>1.753325509004703E-2</v>
      </c>
      <c r="G226" s="149">
        <f t="shared" si="8"/>
        <v>1.3828376586474711E-2</v>
      </c>
    </row>
    <row r="227" spans="1:7" x14ac:dyDescent="0.25">
      <c r="A227" s="99" t="s">
        <v>734</v>
      </c>
      <c r="B227" s="127" t="s">
        <v>98</v>
      </c>
      <c r="C227" s="156">
        <f>SUM(C219:C226)</f>
        <v>2755.8488000000002</v>
      </c>
      <c r="D227" s="156">
        <f>SUM(D219:D226)</f>
        <v>15837</v>
      </c>
      <c r="F227" s="159">
        <f>SUM(F219:F226)</f>
        <v>0.99999999999999989</v>
      </c>
      <c r="G227" s="159">
        <f>SUM(G219:G226)</f>
        <v>1</v>
      </c>
    </row>
    <row r="228" spans="1:7" outlineLevel="1" x14ac:dyDescent="0.25">
      <c r="A228" s="99" t="s">
        <v>735</v>
      </c>
      <c r="B228" s="114" t="s">
        <v>1770</v>
      </c>
      <c r="C228" s="156">
        <v>46.812199999999997</v>
      </c>
      <c r="D228" s="156">
        <v>210</v>
      </c>
      <c r="F228" s="149">
        <f t="shared" ref="F228:F233" si="9">IF($C$227=0,"",IF(C228="[for completion]","",C228/$C$227))</f>
        <v>1.698649069571596E-2</v>
      </c>
      <c r="G228" s="149">
        <f t="shared" ref="G228:G233" si="10">IF($D$227=0,"",IF(D228="[for completion]","",D228/$D$227))</f>
        <v>1.3260087137715476E-2</v>
      </c>
    </row>
    <row r="229" spans="1:7" outlineLevel="1" x14ac:dyDescent="0.25">
      <c r="A229" s="99" t="s">
        <v>737</v>
      </c>
      <c r="B229" s="114" t="s">
        <v>1771</v>
      </c>
      <c r="C229" s="156">
        <v>1.5067999999999999</v>
      </c>
      <c r="D229" s="156">
        <v>9</v>
      </c>
      <c r="F229" s="149">
        <f t="shared" si="9"/>
        <v>5.4676439433106773E-4</v>
      </c>
      <c r="G229" s="149">
        <f t="shared" si="10"/>
        <v>5.6828944875923467E-4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0.70135612000000003</v>
      </c>
      <c r="G238" s="99"/>
    </row>
    <row r="239" spans="1:7" x14ac:dyDescent="0.25">
      <c r="G239" s="99"/>
    </row>
    <row r="240" spans="1:7" x14ac:dyDescent="0.25">
      <c r="B240" s="118" t="s">
        <v>717</v>
      </c>
      <c r="G240" s="99"/>
    </row>
    <row r="241" spans="1:7" x14ac:dyDescent="0.25">
      <c r="A241" s="99" t="s">
        <v>752</v>
      </c>
      <c r="B241" s="99" t="s">
        <v>1776</v>
      </c>
      <c r="C241" s="156">
        <v>162.00020000000001</v>
      </c>
      <c r="D241" s="156">
        <v>1691</v>
      </c>
      <c r="F241" s="149">
        <f t="shared" ref="F241:F248" si="11">IF($C$249=0,"",IF(C241="[Mark as ND1 if not relevant]","",C241/$C$249))</f>
        <v>5.8784141524170025E-2</v>
      </c>
      <c r="G241" s="149">
        <f t="shared" ref="G241:G248" si="12">IF($D$249=0,"",IF(D241="[Mark as ND1 if not relevant]","",D241/$D$249))</f>
        <v>0.10677527309465176</v>
      </c>
    </row>
    <row r="242" spans="1:7" x14ac:dyDescent="0.25">
      <c r="A242" s="99" t="s">
        <v>753</v>
      </c>
      <c r="B242" s="99" t="s">
        <v>1777</v>
      </c>
      <c r="C242" s="156">
        <v>202.19640000000001</v>
      </c>
      <c r="D242" s="156">
        <v>1321</v>
      </c>
      <c r="F242" s="149">
        <f t="shared" si="11"/>
        <v>7.3369920489466625E-2</v>
      </c>
      <c r="G242" s="149">
        <f t="shared" si="12"/>
        <v>8.3412262423438785E-2</v>
      </c>
    </row>
    <row r="243" spans="1:7" x14ac:dyDescent="0.25">
      <c r="A243" s="99" t="s">
        <v>754</v>
      </c>
      <c r="B243" s="99" t="s">
        <v>1778</v>
      </c>
      <c r="C243" s="156">
        <v>326.52269999999999</v>
      </c>
      <c r="D243" s="156">
        <v>1868</v>
      </c>
      <c r="F243" s="149">
        <f t="shared" si="11"/>
        <v>0.118483536487326</v>
      </c>
      <c r="G243" s="149">
        <f t="shared" si="12"/>
        <v>0.11795163225358338</v>
      </c>
    </row>
    <row r="244" spans="1:7" x14ac:dyDescent="0.25">
      <c r="A244" s="99" t="s">
        <v>755</v>
      </c>
      <c r="B244" s="99" t="s">
        <v>1779</v>
      </c>
      <c r="C244" s="156">
        <v>448.43729999999999</v>
      </c>
      <c r="D244" s="156">
        <v>2476</v>
      </c>
      <c r="F244" s="149">
        <f t="shared" si="11"/>
        <v>0.16272203187352047</v>
      </c>
      <c r="G244" s="149">
        <f t="shared" si="12"/>
        <v>0.15634274168087389</v>
      </c>
    </row>
    <row r="245" spans="1:7" x14ac:dyDescent="0.25">
      <c r="A245" s="99" t="s">
        <v>756</v>
      </c>
      <c r="B245" s="99" t="s">
        <v>1780</v>
      </c>
      <c r="C245" s="156">
        <v>711.15639999999996</v>
      </c>
      <c r="D245" s="156">
        <v>3703</v>
      </c>
      <c r="F245" s="149">
        <f t="shared" si="11"/>
        <v>0.25805349909086078</v>
      </c>
      <c r="G245" s="149">
        <f t="shared" si="12"/>
        <v>0.23381953652838289</v>
      </c>
    </row>
    <row r="246" spans="1:7" x14ac:dyDescent="0.25">
      <c r="A246" s="99" t="s">
        <v>757</v>
      </c>
      <c r="B246" s="99" t="s">
        <v>1781</v>
      </c>
      <c r="C246" s="156">
        <v>700.22850000000005</v>
      </c>
      <c r="D246" s="156">
        <v>3684</v>
      </c>
      <c r="F246" s="149">
        <f t="shared" si="11"/>
        <v>0.25408815077547614</v>
      </c>
      <c r="G246" s="149">
        <f t="shared" si="12"/>
        <v>0.23261981435878007</v>
      </c>
    </row>
    <row r="247" spans="1:7" x14ac:dyDescent="0.25">
      <c r="A247" s="99" t="s">
        <v>758</v>
      </c>
      <c r="B247" s="99" t="s">
        <v>1782</v>
      </c>
      <c r="C247" s="156">
        <v>204.83420000000001</v>
      </c>
      <c r="D247" s="156">
        <v>1091</v>
      </c>
      <c r="F247" s="149">
        <f t="shared" si="11"/>
        <v>7.4327084792427098E-2</v>
      </c>
      <c r="G247" s="149">
        <f t="shared" si="12"/>
        <v>6.8889309844036115E-2</v>
      </c>
    </row>
    <row r="248" spans="1:7" x14ac:dyDescent="0.25">
      <c r="A248" s="99" t="s">
        <v>759</v>
      </c>
      <c r="B248" s="99" t="s">
        <v>1769</v>
      </c>
      <c r="C248" s="156">
        <v>0.47299999999999998</v>
      </c>
      <c r="D248" s="156">
        <v>3</v>
      </c>
      <c r="F248" s="149">
        <f t="shared" si="11"/>
        <v>1.7163496675271029E-4</v>
      </c>
      <c r="G248" s="149">
        <f t="shared" si="12"/>
        <v>1.8942981625307822E-4</v>
      </c>
    </row>
    <row r="249" spans="1:7" x14ac:dyDescent="0.25">
      <c r="A249" s="99" t="s">
        <v>760</v>
      </c>
      <c r="B249" s="127" t="s">
        <v>98</v>
      </c>
      <c r="C249" s="156">
        <f>SUM(C241:C248)</f>
        <v>2755.8487000000005</v>
      </c>
      <c r="D249" s="156">
        <f>SUM(D241:D248)</f>
        <v>15837</v>
      </c>
      <c r="F249" s="159">
        <f>SUM(F241:F248)</f>
        <v>0.99999999999999989</v>
      </c>
      <c r="G249" s="159">
        <f>SUM(G241:G248)</f>
        <v>0.99999999999999989</v>
      </c>
    </row>
    <row r="250" spans="1:7" outlineLevel="1" x14ac:dyDescent="0.25">
      <c r="A250" s="99" t="s">
        <v>761</v>
      </c>
      <c r="B250" s="114" t="s">
        <v>1770</v>
      </c>
      <c r="C250" s="156">
        <v>0.47299999999999998</v>
      </c>
      <c r="D250" s="156">
        <v>3</v>
      </c>
      <c r="F250" s="149">
        <f t="shared" ref="F250:F255" si="13">IF($C$249=0,"",IF(C250="[for completion]","",C250/$C$249))</f>
        <v>1.7163496675271029E-4</v>
      </c>
      <c r="G250" s="149">
        <f t="shared" ref="G250:G255" si="14">IF($D$249=0,"",IF(D250="[for completion]","",D250/$D$249))</f>
        <v>1.8942981625307822E-4</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0.31909999999999999</v>
      </c>
      <c r="E277" s="94"/>
      <c r="F277" s="94"/>
    </row>
    <row r="278" spans="1:7" x14ac:dyDescent="0.25">
      <c r="A278" s="99" t="s">
        <v>792</v>
      </c>
      <c r="B278" s="99" t="s">
        <v>793</v>
      </c>
      <c r="C278" s="159">
        <v>0.68089999999999995</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60" zoomScaleNormal="85" workbookViewId="0">
      <selection activeCell="Q15" sqref="Q15"/>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52"/>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5" zoomScale="60" zoomScaleNormal="85" workbookViewId="0">
      <selection activeCell="Q15" sqref="Q15"/>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97">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7">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25" zoomScale="60" zoomScaleNormal="85" workbookViewId="0">
      <selection activeCell="Q15" sqref="Q15"/>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99" t="s">
        <v>1811</v>
      </c>
    </row>
    <row r="7" spans="1:13" x14ac:dyDescent="0.25">
      <c r="A7" s="1" t="s">
        <v>1303</v>
      </c>
      <c r="B7" s="44" t="s">
        <v>1304</v>
      </c>
      <c r="C7" s="99" t="s">
        <v>1812</v>
      </c>
    </row>
    <row r="8" spans="1:13" x14ac:dyDescent="0.25">
      <c r="A8" s="1" t="s">
        <v>1305</v>
      </c>
      <c r="B8" s="44" t="s">
        <v>1306</v>
      </c>
      <c r="C8" s="99" t="s">
        <v>1813</v>
      </c>
    </row>
    <row r="9" spans="1:13" x14ac:dyDescent="0.25">
      <c r="A9" s="1" t="s">
        <v>1307</v>
      </c>
      <c r="B9" s="44" t="s">
        <v>1308</v>
      </c>
      <c r="C9" s="99" t="s">
        <v>1788</v>
      </c>
    </row>
    <row r="10" spans="1:13" ht="44.25" customHeight="1" x14ac:dyDescent="0.25">
      <c r="A10" s="1" t="s">
        <v>1309</v>
      </c>
      <c r="B10" s="44" t="s">
        <v>1793</v>
      </c>
      <c r="C10" s="99" t="s">
        <v>1794</v>
      </c>
    </row>
    <row r="11" spans="1:13" ht="54.75" customHeight="1" x14ac:dyDescent="0.25">
      <c r="A11" s="1" t="s">
        <v>1310</v>
      </c>
      <c r="B11" s="44" t="s">
        <v>1795</v>
      </c>
      <c r="C11" s="99" t="s">
        <v>1814</v>
      </c>
    </row>
    <row r="12" spans="1:13" ht="45" x14ac:dyDescent="0.25">
      <c r="A12" s="1" t="s">
        <v>1311</v>
      </c>
      <c r="B12" s="44" t="s">
        <v>1312</v>
      </c>
      <c r="C12" s="99" t="s">
        <v>1791</v>
      </c>
    </row>
    <row r="13" spans="1:13" x14ac:dyDescent="0.25">
      <c r="A13" s="1" t="s">
        <v>1313</v>
      </c>
      <c r="B13" s="44" t="s">
        <v>1314</v>
      </c>
      <c r="C13" s="99" t="s">
        <v>1790</v>
      </c>
    </row>
    <row r="14" spans="1:13" ht="30" x14ac:dyDescent="0.25">
      <c r="A14" s="1" t="s">
        <v>1315</v>
      </c>
      <c r="B14" s="44" t="s">
        <v>1316</v>
      </c>
      <c r="C14" s="99" t="s">
        <v>1789</v>
      </c>
    </row>
    <row r="15" spans="1:13" x14ac:dyDescent="0.25">
      <c r="A15" s="1" t="s">
        <v>1317</v>
      </c>
      <c r="B15" s="44" t="s">
        <v>1318</v>
      </c>
      <c r="C15" s="99" t="s">
        <v>1792</v>
      </c>
    </row>
    <row r="16" spans="1:13" ht="30" x14ac:dyDescent="0.25">
      <c r="A16" s="1" t="s">
        <v>1319</v>
      </c>
      <c r="B16" s="48" t="s">
        <v>1320</v>
      </c>
      <c r="C16" s="99" t="s">
        <v>1787</v>
      </c>
    </row>
    <row r="17" spans="1:3" ht="30" customHeight="1" x14ac:dyDescent="0.25">
      <c r="A17" s="1" t="s">
        <v>1321</v>
      </c>
      <c r="B17" s="48" t="s">
        <v>1322</v>
      </c>
      <c r="C17" s="99" t="s">
        <v>1815</v>
      </c>
    </row>
    <row r="18" spans="1:3" x14ac:dyDescent="0.25">
      <c r="A18" s="1" t="s">
        <v>1323</v>
      </c>
      <c r="B18" s="48" t="s">
        <v>1324</v>
      </c>
      <c r="C18" s="99"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Q15" sqref="Q15"/>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Q15" sqref="Q15"/>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70"/>
      <c r="F5" s="171"/>
      <c r="G5" s="21"/>
      <c r="H5" s="21"/>
      <c r="I5" s="21"/>
      <c r="J5" s="24"/>
    </row>
    <row r="6" spans="2:11" x14ac:dyDescent="0.25">
      <c r="B6" s="23"/>
      <c r="C6" s="21"/>
      <c r="D6" s="194" t="s">
        <v>1503</v>
      </c>
      <c r="E6" s="195"/>
      <c r="F6" s="195"/>
      <c r="G6" s="195"/>
      <c r="H6" s="195"/>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49" zoomScale="60" zoomScaleNormal="85" workbookViewId="0">
      <selection activeCell="Q15" sqref="Q15"/>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45.0426</v>
      </c>
      <c r="H75" s="28"/>
    </row>
    <row r="76" spans="1:14" x14ac:dyDescent="0.25">
      <c r="A76" s="30" t="s">
        <v>1436</v>
      </c>
      <c r="B76" s="30" t="s">
        <v>1464</v>
      </c>
      <c r="C76" s="162">
        <v>317.0437</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66">
        <v>1.4E-3</v>
      </c>
      <c r="D82" s="144" t="s">
        <v>1338</v>
      </c>
      <c r="E82" s="163" t="s">
        <v>1338</v>
      </c>
      <c r="F82" s="163" t="s">
        <v>1338</v>
      </c>
      <c r="G82" s="166">
        <f>IF(C82="","",C82)</f>
        <v>1.4E-3</v>
      </c>
      <c r="H82" s="28"/>
    </row>
    <row r="83" spans="1:8" x14ac:dyDescent="0.25">
      <c r="A83" s="30" t="s">
        <v>1443</v>
      </c>
      <c r="B83" s="30" t="s">
        <v>1804</v>
      </c>
      <c r="C83" s="166">
        <v>2.9999999999999997E-4</v>
      </c>
      <c r="D83" s="163" t="s">
        <v>1338</v>
      </c>
      <c r="E83" s="163" t="s">
        <v>1338</v>
      </c>
      <c r="F83" s="163" t="s">
        <v>1338</v>
      </c>
      <c r="G83" s="161">
        <f>IF(C83="","",C83)</f>
        <v>2.9999999999999997E-4</v>
      </c>
      <c r="H83" s="28"/>
    </row>
    <row r="84" spans="1:8" x14ac:dyDescent="0.25">
      <c r="A84" s="30" t="s">
        <v>1444</v>
      </c>
      <c r="B84" s="30" t="s">
        <v>1805</v>
      </c>
      <c r="C84" s="166">
        <v>2.0000000000000001E-4</v>
      </c>
      <c r="D84" s="163" t="s">
        <v>1338</v>
      </c>
      <c r="E84" s="163" t="s">
        <v>1338</v>
      </c>
      <c r="F84" s="163" t="s">
        <v>1338</v>
      </c>
      <c r="G84" s="161">
        <f>IF(C84="","",C84)</f>
        <v>2.0000000000000001E-4</v>
      </c>
      <c r="H84" s="28"/>
    </row>
    <row r="85" spans="1:8" x14ac:dyDescent="0.25">
      <c r="A85" s="30" t="s">
        <v>1445</v>
      </c>
      <c r="B85" s="30" t="s">
        <v>1806</v>
      </c>
      <c r="C85" s="166">
        <v>2.0000000000000001E-4</v>
      </c>
      <c r="D85" s="163" t="s">
        <v>1338</v>
      </c>
      <c r="E85" s="163" t="s">
        <v>1338</v>
      </c>
      <c r="F85" s="163" t="s">
        <v>1338</v>
      </c>
      <c r="G85" s="161">
        <f>IF(C85="","",C85)</f>
        <v>2.0000000000000001E-4</v>
      </c>
      <c r="H85" s="28"/>
    </row>
    <row r="86" spans="1:8" x14ac:dyDescent="0.25">
      <c r="A86" s="30" t="s">
        <v>1456</v>
      </c>
      <c r="B86" s="30" t="s">
        <v>1807</v>
      </c>
      <c r="C86" s="166">
        <v>0</v>
      </c>
      <c r="D86" s="163" t="s">
        <v>1338</v>
      </c>
      <c r="E86" s="163" t="s">
        <v>1338</v>
      </c>
      <c r="F86" s="163" t="s">
        <v>1338</v>
      </c>
      <c r="G86" s="161">
        <f>IF(C86="","",C86)</f>
        <v>0</v>
      </c>
      <c r="H86" s="28"/>
    </row>
    <row r="87" spans="1:8" outlineLevel="1" x14ac:dyDescent="0.25">
      <c r="A87" s="30" t="s">
        <v>1446</v>
      </c>
      <c r="B87" s="30" t="s">
        <v>1808</v>
      </c>
      <c r="C87" s="166">
        <v>0.998</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2018-07-12T09:35:48Z</cp:lastPrinted>
  <dcterms:created xsi:type="dcterms:W3CDTF">2018-07-12T07:42:17Z</dcterms:created>
  <dcterms:modified xsi:type="dcterms:W3CDTF">2018-07-12T09:36:05Z</dcterms:modified>
</cp:coreProperties>
</file>