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35" yWindow="0" windowWidth="8520" windowHeight="11055" tabRatio="900" activeTab="0"/>
  </bookViews>
  <sheets>
    <sheet name="Discl IFS" sheetId="1" r:id="rId1"/>
    <sheet name="BS" sheetId="2" r:id="rId2"/>
    <sheet name="IS" sheetId="3" r:id="rId3"/>
    <sheet name="Equity" sheetId="4" r:id="rId4"/>
    <sheet name="CF" sheetId="5" r:id="rId5"/>
    <sheet name="SEG" sheetId="6" r:id="rId6"/>
    <sheet name="INV" sheetId="7" r:id="rId7"/>
    <sheet name="Downgraded Gov bonds" sheetId="8" r:id="rId8"/>
    <sheet name="IAS 34" sheetId="9" r:id="rId9"/>
    <sheet name="Rates" sheetId="10" r:id="rId10"/>
  </sheets>
  <definedNames>
    <definedName name="EV__EVCOM_OPTIONS__" hidden="1">10</definedName>
    <definedName name="EV__LASTREFTIME__" hidden="1">40309.7075462962</definedName>
    <definedName name="_xlnm.Print_Area" localSheetId="1">'BS'!$A$1:$F$47</definedName>
    <definedName name="_xlnm.Print_Area" localSheetId="4">'CF'!$A$1:$D$24</definedName>
    <definedName name="_xlnm.Print_Area" localSheetId="0">'Discl IFS'!$A$1:$B$39</definedName>
    <definedName name="_xlnm.Print_Area" localSheetId="7">'Downgraded Gov bonds'!$A$1:$F$12</definedName>
    <definedName name="_xlnm.Print_Area" localSheetId="3">'Equity'!$A$1:$J$63</definedName>
    <definedName name="_xlnm.Print_Area" localSheetId="8">'IAS 34'!$A$1:$G$179</definedName>
    <definedName name="_xlnm.Print_Area" localSheetId="2">'IS'!$A$1:$D$77</definedName>
    <definedName name="_xlnm.Print_Area" localSheetId="5">'SEG'!$A$1:$H$56</definedName>
    <definedName name="Z_793F3B1E_FBDD_4F95_900E_0C0ECCDB4D46_.wvu.PrintArea" localSheetId="1" hidden="1">'BS'!$A$1:$F$45</definedName>
    <definedName name="Z_793F3B1E_FBDD_4F95_900E_0C0ECCDB4D46_.wvu.PrintArea" localSheetId="4" hidden="1">'CF'!$A$1:$D$24</definedName>
    <definedName name="Z_793F3B1E_FBDD_4F95_900E_0C0ECCDB4D46_.wvu.PrintArea" localSheetId="3" hidden="1">'Equity'!$A$1:$J$63</definedName>
    <definedName name="Z_793F3B1E_FBDD_4F95_900E_0C0ECCDB4D46_.wvu.PrintArea" localSheetId="8" hidden="1">'IAS 34'!$A$1:$G$177</definedName>
    <definedName name="Z_793F3B1E_FBDD_4F95_900E_0C0ECCDB4D46_.wvu.PrintArea" localSheetId="6" hidden="1">'INV'!$A$1:$M$75</definedName>
    <definedName name="Z_793F3B1E_FBDD_4F95_900E_0C0ECCDB4D46_.wvu.PrintArea" localSheetId="2" hidden="1">'IS'!$A$1:$D$77</definedName>
    <definedName name="Z_793F3B1E_FBDD_4F95_900E_0C0ECCDB4D46_.wvu.PrintArea" localSheetId="5" hidden="1">'SEG'!$A$1:$H$54</definedName>
    <definedName name="Z_ACC8F63C_94FC_4E4C_A29A_54E9AFCFAE65_.wvu.PrintArea" localSheetId="5" hidden="1">'SEG'!$A$1:$H$55</definedName>
    <definedName name="Z_DF4ECF4E_4F65_4AB5_ADBA_5CFA112C46FD_.wvu.Cols" localSheetId="2" hidden="1">'IS'!$C:$D</definedName>
    <definedName name="Z_DF4ECF4E_4F65_4AB5_ADBA_5CFA112C46FD_.wvu.Cols" localSheetId="5" hidden="1">'SEG'!$H:$H</definedName>
    <definedName name="Z_EAC6B198_1B17_4EE8_96EE_83FC5F67655F_.wvu.Cols" localSheetId="2" hidden="1">'IS'!$C:$D</definedName>
    <definedName name="Z_EAC6B198_1B17_4EE8_96EE_83FC5F67655F_.wvu.Cols" localSheetId="5" hidden="1">'SEG'!$H:$H</definedName>
  </definedNames>
  <calcPr fullCalcOnLoad="1"/>
</workbook>
</file>

<file path=xl/sharedStrings.xml><?xml version="1.0" encoding="utf-8"?>
<sst xmlns="http://schemas.openxmlformats.org/spreadsheetml/2006/main" count="555" uniqueCount="328">
  <si>
    <t>Local currencies and constant currency exchange rates</t>
  </si>
  <si>
    <t>Issuance and purchase of share capital</t>
  </si>
  <si>
    <t>Notes</t>
  </si>
  <si>
    <t>Benefits and expenses</t>
  </si>
  <si>
    <t>Results from financial transactions</t>
  </si>
  <si>
    <t>Underlying earnings before tax</t>
  </si>
  <si>
    <t>EUR millions</t>
  </si>
  <si>
    <t>EUR millions (except per share data)</t>
  </si>
  <si>
    <t>Weighted average number of common shares outstanding</t>
  </si>
  <si>
    <t>Convertible core capital securities</t>
  </si>
  <si>
    <t>Other comprehensive income:</t>
  </si>
  <si>
    <t>Other comprehensive income for the period</t>
  </si>
  <si>
    <t>Impairment reversals</t>
  </si>
  <si>
    <t>Total revenue generating investments</t>
  </si>
  <si>
    <t>Holding &amp;</t>
  </si>
  <si>
    <t>activities</t>
  </si>
  <si>
    <t>Consolidated total Assets</t>
  </si>
  <si>
    <t>CONDENSED CONSOLIDATED STATEMENT OF COMPREHENSIVE INCOME</t>
  </si>
  <si>
    <t>Net cash and cash equivalents at January 1</t>
  </si>
  <si>
    <t>Effects of changes in exchange rate</t>
  </si>
  <si>
    <t>Net cash and cash equivalents at end of period</t>
  </si>
  <si>
    <t>Impairment charges / (reversals)</t>
  </si>
  <si>
    <t>Income / (loss) before tax</t>
  </si>
  <si>
    <t>Net income / (loss)</t>
  </si>
  <si>
    <t>Net income per common share calculation</t>
  </si>
  <si>
    <r>
      <t>Earnings and dividend per share</t>
    </r>
    <r>
      <rPr>
        <sz val="9"/>
        <rFont val="Arial"/>
        <family val="2"/>
      </rPr>
      <t xml:space="preserve"> (EUR per share)</t>
    </r>
  </si>
  <si>
    <t>ASSETS</t>
  </si>
  <si>
    <t>Intangible assets</t>
  </si>
  <si>
    <t>Derivatives</t>
  </si>
  <si>
    <t>Reinsurance assets</t>
  </si>
  <si>
    <t>Defined benefit assets</t>
  </si>
  <si>
    <t>Deferred tax assets</t>
  </si>
  <si>
    <t>EQUITY AND LIABILITIES</t>
  </si>
  <si>
    <t>Insurance contracts</t>
  </si>
  <si>
    <t>Investment contracts</t>
  </si>
  <si>
    <t>Borrowings</t>
  </si>
  <si>
    <t>Provisions</t>
  </si>
  <si>
    <t>Defined benefit liabilities</t>
  </si>
  <si>
    <t>Deferred revenue liability</t>
  </si>
  <si>
    <t>Deferred tax liabilities</t>
  </si>
  <si>
    <t>Accruals</t>
  </si>
  <si>
    <t>Total liabilities</t>
  </si>
  <si>
    <t>Dec. 31,</t>
  </si>
  <si>
    <t>Segment information</t>
  </si>
  <si>
    <t>INVESTMENTS</t>
  </si>
  <si>
    <t>Financial assets at fair value through profit or loss (FVTPL)</t>
  </si>
  <si>
    <t>Available-for-sale (AFS)</t>
  </si>
  <si>
    <t>Held-to-maturity (HTM)</t>
  </si>
  <si>
    <t>Total Investments for general account</t>
  </si>
  <si>
    <t>Money market and other short term investments</t>
  </si>
  <si>
    <t>Mortgages</t>
  </si>
  <si>
    <t>Private loans</t>
  </si>
  <si>
    <t>Deposits with financial institutions</t>
  </si>
  <si>
    <t>Policy loans</t>
  </si>
  <si>
    <t>Receivables out of share lease agreements</t>
  </si>
  <si>
    <t>Total financial assets, excluding derivatives</t>
  </si>
  <si>
    <t>AFS</t>
  </si>
  <si>
    <t>FVTPL</t>
  </si>
  <si>
    <t>HTM</t>
  </si>
  <si>
    <t>INVESTMENTS FOR ACCOUNT OF POLICYHOLDERS</t>
  </si>
  <si>
    <t>Debt securities</t>
  </si>
  <si>
    <t>Money market and short-term investments</t>
  </si>
  <si>
    <t>Separate accounts and unconsolidated investment funds</t>
  </si>
  <si>
    <t>Total investments for account of policyholders at fair value</t>
  </si>
  <si>
    <t xml:space="preserve">through profit or loss, excluding derivatives </t>
  </si>
  <si>
    <t>Investment in real estate</t>
  </si>
  <si>
    <t>Total investments for account of policyholders</t>
  </si>
  <si>
    <t>INTANGIBLE ASSETS</t>
  </si>
  <si>
    <t>Total intangible assets</t>
  </si>
  <si>
    <t>Goodwill</t>
  </si>
  <si>
    <t>VOBA</t>
  </si>
  <si>
    <t>Future servicing rights</t>
  </si>
  <si>
    <t>Software</t>
  </si>
  <si>
    <t>DPAC for insurance contracts and investment contracts with discretionary participation features</t>
  </si>
  <si>
    <t>Deferred transaction costs for investment management services</t>
  </si>
  <si>
    <t>Unamortized interest rate rebates</t>
  </si>
  <si>
    <t>Total Deferred expenses and rebates</t>
  </si>
  <si>
    <t>DEFERRED EXPENSES AND REBATES</t>
  </si>
  <si>
    <t>SHARE CAPITAL</t>
  </si>
  <si>
    <t>Share capital - par value</t>
  </si>
  <si>
    <t>Share premium</t>
  </si>
  <si>
    <t>Total share capital</t>
  </si>
  <si>
    <t>Balance at January 1</t>
  </si>
  <si>
    <t>Balance</t>
  </si>
  <si>
    <t>BORROWINGS</t>
  </si>
  <si>
    <t>Debentures and other loans</t>
  </si>
  <si>
    <t>Commercial paper</t>
  </si>
  <si>
    <t>Short term deposits</t>
  </si>
  <si>
    <t>Bank overdrafts</t>
  </si>
  <si>
    <t>Total borrowings</t>
  </si>
  <si>
    <t>PREMIUM INCOME</t>
  </si>
  <si>
    <t>Gross</t>
  </si>
  <si>
    <t>Non-Life</t>
  </si>
  <si>
    <t>Reinsurance</t>
  </si>
  <si>
    <t>INVESTMENT INCOME</t>
  </si>
  <si>
    <t>Interest income</t>
  </si>
  <si>
    <t>Dividend income</t>
  </si>
  <si>
    <t>Rental income</t>
  </si>
  <si>
    <t>Total investment income</t>
  </si>
  <si>
    <t>Investment income related to general account</t>
  </si>
  <si>
    <t>Investment income account of policyholders</t>
  </si>
  <si>
    <t>RESULT FROM FINANCIAL TRANSACTIONS</t>
  </si>
  <si>
    <t>Net fair value change of general account financial investments at FVTPL other than derivatives</t>
  </si>
  <si>
    <t>Realized gains and losses on financial investments</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</si>
  <si>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</si>
  <si>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</si>
  <si>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</si>
  <si>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</si>
  <si>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</si>
  <si>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</si>
  <si>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</si>
  <si>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IMPAIRMENT CHARGES / (REVERSALS)</t>
  </si>
  <si>
    <t>Impairment charges on financial assets, excluding receivables</t>
  </si>
  <si>
    <t>Impairment reversals on financial assets, excluding receivables</t>
  </si>
  <si>
    <t>Cautionary note regarding non-GAAP measures</t>
  </si>
  <si>
    <t>These condensed consolidated interim financial statements contain certain information about investments in USD for the Americas and GBP for the United Kingdom, because those businesses operate and are managed primarily in those currencies. None of this information is a substitute for or superior to financial information about us presented in EUR, which is the currency of our primary financial statements.</t>
  </si>
  <si>
    <t>Forward-looking statements</t>
  </si>
  <si>
    <t>The statements contained in these condensed consolidated interim financial statements that are not historical facts are forward-looking statements as defined in the US Private Securities Litigation Reform Act of 1995. The following are words that identify such forward-looking statements: believe, estimate, target, intend, may, expect, anticipate, predict, project, counting on, plan, continue, want, forecast, should, would, is confident, will, and similar expressions as they relate to our company.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</si>
  <si>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r>
      <t>-</t>
    </r>
    <r>
      <rPr>
        <sz val="9"/>
        <color indexed="12"/>
        <rFont val="Times New Roman"/>
        <family val="1"/>
      </rPr>
      <t xml:space="preserve">     </t>
    </r>
    <r>
      <rPr>
        <sz val="9"/>
        <color indexed="8"/>
        <rFont val="Arial"/>
        <family val="2"/>
      </rPr>
      <t xml:space="preserve">The frequency and severity of defaults by issuers in our fixed income investment portfolios; and </t>
    </r>
  </si>
  <si>
    <t xml:space="preserve">Further details of potential risks and uncertainties affecting the company are described in the company’s filings with Euronext Amsterdam and the US Securities and Exchange Commission, including the Annual Report on Form 20-F. These forward-looking statements speak only as of the date of this document. Except as required by any applicable law or regulation, the company expressly disclaims any obligation or undertaking to release publicly any updates or revisions to any forward-looking statements contained herein to reflect any change in the company’s expectations with regard thereto or any change in events, conditions or circumstances on which any such statement is based. </t>
  </si>
  <si>
    <t>integral part of AEGON's condensed consolidated interim financial statements</t>
  </si>
  <si>
    <t>o</t>
  </si>
  <si>
    <t>Changes in general economic conditions, particularly in the United States, the Netherlands and the United Kingdom;</t>
  </si>
  <si>
    <t>Changes affecting interest rate levels and continuing low or rapidly changing interest rate levels;</t>
  </si>
  <si>
    <t>Increasing levels of competition in the United States, the Netherlands, the United Kingdom and emerging markets;</t>
  </si>
  <si>
    <t>Inter-segment underlying earnings</t>
  </si>
  <si>
    <t>Inter-segment revenues</t>
  </si>
  <si>
    <t>geographically</t>
  </si>
  <si>
    <t>Impact charges on non-financial assets and receivables</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</si>
  <si>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</si>
  <si>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</si>
  <si>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</si>
  <si>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</si>
  <si>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</si>
  <si>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</si>
  <si>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</si>
  <si>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r>
      <t>Issued capital and reserves</t>
    </r>
    <r>
      <rPr>
        <vertAlign val="superscript"/>
        <sz val="9"/>
        <rFont val="Arial"/>
        <family val="2"/>
      </rPr>
      <t xml:space="preserve"> 1</t>
    </r>
  </si>
  <si>
    <t>At beginning of year</t>
  </si>
  <si>
    <t>Issuance</t>
  </si>
  <si>
    <t>Total comprehensive income</t>
  </si>
  <si>
    <t>Total comprehensive income attributable to:</t>
  </si>
  <si>
    <t>Financial assets, excluding derivatives</t>
  </si>
  <si>
    <t>Purchases and disposals of intangible assets</t>
  </si>
  <si>
    <t>Purchases and disposals of equipment and other assets</t>
  </si>
  <si>
    <t>Purchases, disposals and dividends of subsidiaries and associates</t>
  </si>
  <si>
    <t>Issuances, repayments and coupons of perpetuals</t>
  </si>
  <si>
    <t>Issuances, repayments and finance interest on borrowings</t>
  </si>
  <si>
    <t>Share in result of associates</t>
  </si>
  <si>
    <t>Net income / (loss) attributable to:</t>
  </si>
  <si>
    <t xml:space="preserve">Share options </t>
  </si>
  <si>
    <t>At end of period</t>
  </si>
  <si>
    <r>
      <t xml:space="preserve">1 </t>
    </r>
    <r>
      <rPr>
        <sz val="9"/>
        <rFont val="Arial"/>
        <family val="2"/>
      </rPr>
      <t>Issued capital and reserves attributable to equity holders of AEGON N.V.</t>
    </r>
  </si>
  <si>
    <t>Equity movements of associates</t>
  </si>
  <si>
    <t>net foreign investment hedging reserves</t>
  </si>
  <si>
    <t>Net income / (loss) recognized in the income statement</t>
  </si>
  <si>
    <t>CONDENSED CONSOLIDATED BALANCE SHEET</t>
  </si>
  <si>
    <t>CONDENSED CONSOLIDATED CASH FLOW STATEMENT</t>
  </si>
  <si>
    <t>Net increase/(decrease) in cash and cash equivalents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</si>
  <si>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</si>
  <si>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</si>
  <si>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</si>
  <si>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</si>
  <si>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</si>
  <si>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</si>
  <si>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</si>
  <si>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</si>
  <si>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</si>
  <si>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</si>
  <si>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</si>
  <si>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</si>
  <si>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</si>
  <si>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</si>
  <si>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</si>
  <si>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</si>
  <si>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</si>
  <si>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</si>
  <si>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</si>
  <si>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</si>
  <si>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</si>
  <si>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</si>
  <si>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The frequency and severity of insured loss events;</t>
  </si>
  <si>
    <t>Customer responsiveness to both new products and distribution channels;</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</si>
  <si>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</si>
  <si>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</si>
  <si>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</si>
  <si>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</si>
  <si>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</si>
  <si>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</si>
  <si>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</si>
  <si>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</si>
  <si>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</si>
  <si>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</si>
  <si>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</si>
  <si>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</si>
  <si>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</si>
  <si>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</si>
  <si>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</si>
  <si>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</si>
  <si>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</si>
  <si>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</si>
  <si>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</si>
  <si>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Bonds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</si>
  <si>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</si>
  <si>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</si>
  <si>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</si>
  <si>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</si>
  <si>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</si>
  <si>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</si>
  <si>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</si>
  <si>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</si>
  <si>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</si>
  <si>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</si>
  <si>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</si>
  <si>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</si>
  <si>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</si>
  <si>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Held-to-maturity</t>
  </si>
  <si>
    <t>Minority interest</t>
  </si>
  <si>
    <t>Coupons on perpetuals</t>
  </si>
  <si>
    <t>Total investments on balance sheet</t>
  </si>
  <si>
    <t>Available-for-sale</t>
  </si>
  <si>
    <t>Changes in the policies of central banks and/or governments;</t>
  </si>
  <si>
    <t>INVESTMENTS GEOGRAPHICALLY</t>
  </si>
  <si>
    <t>Acts of God, acts of terrorism, acts of war and pandemics;</t>
  </si>
  <si>
    <t>CONDENSED CONSOLIDATED INCOME STATEMENT</t>
  </si>
  <si>
    <t>Separate accounts and investment funds</t>
  </si>
  <si>
    <t>other</t>
  </si>
  <si>
    <t>Life</t>
  </si>
  <si>
    <t>Life insurance gross premiums</t>
  </si>
  <si>
    <t>Other income/(charges)</t>
  </si>
  <si>
    <t>Premium income</t>
  </si>
  <si>
    <t>Deferred expenses and rebates</t>
  </si>
  <si>
    <t>Cash and cash equivalents</t>
  </si>
  <si>
    <t>Other equity instruments</t>
  </si>
  <si>
    <t>Trust pass-through securities</t>
  </si>
  <si>
    <t>Cash flow from operating activities</t>
  </si>
  <si>
    <t>Cash flow from investing activities</t>
  </si>
  <si>
    <t>Cash flow from financing activities</t>
  </si>
  <si>
    <t>Changes in the performance of financial markets, including emerging markets, such as with regard to:</t>
  </si>
  <si>
    <t>Changes affecting currency exchange rates, in particular the EUR/USD and EUR/GBP exchange rates;</t>
  </si>
  <si>
    <t>CONDENSED CONSOLIDATED STATEMENT OF CHANGES IN EQUITY</t>
  </si>
  <si>
    <t>Potential coupon on convertible core capital securities</t>
  </si>
  <si>
    <t>Earnings after potential attribution to convertible core capital securities</t>
  </si>
  <si>
    <t>potential attribution to convertible core capital securities).</t>
  </si>
  <si>
    <t>Earnings attributable to common shareholders</t>
  </si>
  <si>
    <t>At December 31 2009</t>
  </si>
  <si>
    <t>Share capital</t>
  </si>
  <si>
    <t>Revaluation reserves</t>
  </si>
  <si>
    <t>Movement in foreign currency translation and</t>
  </si>
  <si>
    <t>Aggregate tax effect of items recognized in other</t>
  </si>
  <si>
    <t>comprehensive income</t>
  </si>
  <si>
    <t>Total other comprehensive income</t>
  </si>
  <si>
    <t>Net income recognized in the income statement</t>
  </si>
  <si>
    <t>Issued capital and reserves attributable to equity holders</t>
  </si>
  <si>
    <t>of AEGON N.V.</t>
  </si>
  <si>
    <r>
      <t xml:space="preserve">Earnings per share </t>
    </r>
    <r>
      <rPr>
        <vertAlign val="superscript"/>
        <sz val="9"/>
        <rFont val="Arial"/>
        <family val="2"/>
      </rPr>
      <t>1, 2</t>
    </r>
  </si>
  <si>
    <r>
      <t xml:space="preserve">Diluted earnings per share </t>
    </r>
    <r>
      <rPr>
        <vertAlign val="superscript"/>
        <sz val="9"/>
        <rFont val="Arial"/>
        <family val="2"/>
      </rPr>
      <t>1, 3</t>
    </r>
  </si>
  <si>
    <r>
      <t xml:space="preserve">Earnings per share after potential attribution to convertible core capital securities </t>
    </r>
    <r>
      <rPr>
        <vertAlign val="superscript"/>
        <sz val="9"/>
        <rFont val="Arial"/>
        <family val="2"/>
      </rPr>
      <t>1, 2</t>
    </r>
  </si>
  <si>
    <t>per share if this would have a dilutive effect (i.e. diluted earnings per share would be lower than the earnings after</t>
  </si>
  <si>
    <t>Income tax (expense) / benefit</t>
  </si>
  <si>
    <r>
      <rPr>
        <vertAlign val="superscript"/>
        <sz val="9"/>
        <rFont val="Arial"/>
        <family val="2"/>
      </rPr>
      <t>1</t>
    </r>
    <r>
      <rPr>
        <sz val="9"/>
        <rFont val="Arial"/>
        <family val="2"/>
      </rPr>
      <t xml:space="preserve"> After deduction of preferred dividend, coupons on perpetuals and coupons and premium on core capital securities.</t>
    </r>
  </si>
  <si>
    <t>Equity holders of AEGON N.V.</t>
  </si>
  <si>
    <t>Mar. 31,</t>
  </si>
  <si>
    <t>Q1 2010</t>
  </si>
  <si>
    <t>Q1 2009</t>
  </si>
  <si>
    <t>Dec. 31, 2009</t>
  </si>
  <si>
    <t>At March 31 2010</t>
  </si>
  <si>
    <t>Three months ended March 31, 2010</t>
  </si>
  <si>
    <t>Three months ended March 31, 2009</t>
  </si>
  <si>
    <t>Fair value items</t>
  </si>
  <si>
    <t>Realized gains/(losses) on investments</t>
  </si>
  <si>
    <t>Run-off businesses</t>
  </si>
  <si>
    <t>Income statement items: average rate 1 EUR = USD 1.3838 (2009: USD 1.3023).</t>
  </si>
  <si>
    <t>Income statement items: average rate 1 EUR = GBP 0.8865 (2009: GBP 0.9070).</t>
  </si>
  <si>
    <t>Balance sheet items: closing rate 1 EUR = USD 1.3479 (2009: USD 1.3308; year-end 2009: USD 1.4406).</t>
  </si>
  <si>
    <t>Balance sheet items: closing rate 1 EUR = GBP 0.8898 (2009: GBP 0.9308; year-end 2009: GBP 0.8881).</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</si>
  <si>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</si>
  <si>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</si>
  <si>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</si>
  <si>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</si>
  <si>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</si>
  <si>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</si>
  <si>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</si>
  <si>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</si>
  <si>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as at, and for the three month period ended March 31, 2010</t>
  </si>
  <si>
    <t>New</t>
  </si>
  <si>
    <t>Markets</t>
  </si>
  <si>
    <t>New Markets</t>
  </si>
  <si>
    <t xml:space="preserve">Aggregate tax effect of items recognized  in </t>
  </si>
  <si>
    <t>other comprehensive income</t>
  </si>
  <si>
    <t>(Gains) / losses on revaluation of available-for-sale investments</t>
  </si>
  <si>
    <t>Changes in revaluation reserve real estate held for own use</t>
  </si>
  <si>
    <t>net foreign investment hedging reserve</t>
  </si>
  <si>
    <t>(Gains) / losses transferred to the income statement on</t>
  </si>
  <si>
    <r>
      <t xml:space="preserve">Diluted earnings per share after conversion of convertible core capital securities </t>
    </r>
    <r>
      <rPr>
        <vertAlign val="superscript"/>
        <sz val="9"/>
        <rFont val="Arial"/>
        <family val="2"/>
      </rPr>
      <t>1, 3</t>
    </r>
  </si>
  <si>
    <r>
      <rPr>
        <vertAlign val="superscript"/>
        <sz val="9"/>
        <rFont val="Arial"/>
        <family val="2"/>
      </rPr>
      <t>2</t>
    </r>
    <r>
      <rPr>
        <sz val="9"/>
        <rFont val="Arial"/>
        <family val="2"/>
      </rPr>
      <t xml:space="preserve"> Figures for Q1 2009 reflect Basic earnings per share. For Q1 2010, earnings after potential attribution to convertible core</t>
    </r>
  </si>
  <si>
    <t>capital securities reflect Basic earnings per share.</t>
  </si>
  <si>
    <t>Weighted average number of common shares outstanding after conversion of core capital securities</t>
  </si>
  <si>
    <t>-</t>
  </si>
  <si>
    <r>
      <t>-</t>
    </r>
    <r>
      <rPr>
        <sz val="9"/>
        <color indexed="12"/>
        <rFont val="Times New Roman"/>
        <family val="1"/>
      </rPr>
      <t xml:space="preserve">     </t>
    </r>
    <r>
      <rPr>
        <sz val="9"/>
        <color indexed="8"/>
        <rFont val="Arial"/>
        <family val="2"/>
      </rPr>
      <t>The effects of corporate bankruptcies and/or accounting restatements on the financial markets and the resulting decline in the value of equity and debt securities we hold;</t>
    </r>
  </si>
  <si>
    <t>Changes affecting mortality, morbidity and other factors that may impact the profitability of our insurance products;</t>
  </si>
  <si>
    <t>Changes in laws and regulations, particularly those affecting our operations, the products we sell, and the attractiveness of certain products to our consumers;</t>
  </si>
  <si>
    <t>Regulatory changes relating to the insurance industry in the jurisdictions in which we operate;</t>
  </si>
  <si>
    <t>Effects of deliberations of the European Commission regarding the aid we received from the Dutch State in December 2008;</t>
  </si>
  <si>
    <t>Lowering of one or more of our debt ratings issued by recognized rating organizations and the adverse impact such action may have on our ability to raise capital and on our liquidity and financial condition;</t>
  </si>
  <si>
    <t>Lowering of one or more of insurer financial strenght ratings of our insurance subsidiaries and the adverse impact such action may have on premium writings, policy retention, profitablity of its insurance subsidiaries and liquidity;</t>
  </si>
  <si>
    <t>The effect of the European Union's Solvency II requirements and other regulations in other jurisdictions affecting the capital we are required to maintain;</t>
  </si>
  <si>
    <t>Litigation or regulatory action that could require us to pay significant damages or change the way we do business;</t>
  </si>
  <si>
    <t>Competitive, legal, regulatory, or tax changes that affect the distribution cost of or demand for our products;</t>
  </si>
  <si>
    <t>The impact of acquisitions and divestitures, restructerings, product withdrawels and other unusual tems, including our ability to integrate acquisitions and to obtain the anticipated results and synergies from acquisitions;</t>
  </si>
  <si>
    <t>Our failure to achieve anticipated levels of earnings or operational efficiencies as well as other cost saving initiatives; and</t>
  </si>
  <si>
    <t>The impact our adoption of the International Financial Reporting Standards may have on our reported financial results and financial condition.</t>
  </si>
  <si>
    <t>These condensed consolidated interim financial statements include a non-GAAP financial measure: underlying earnings before tax. The reconciliation of underlying earnings before tax to the most comparable IFRS measure is provided in Note 3 "Segment information" of Notes to the condensed consolidated interim financial statements.</t>
  </si>
  <si>
    <t xml:space="preserve">AEGON believes that this non-GAAP measure, together with the IFRS information, provides a meaningful measure for the investment community to evaluate AEGON’s business relative to the businesses of our peers. </t>
  </si>
  <si>
    <r>
      <t xml:space="preserve">Eliminations </t>
    </r>
    <r>
      <rPr>
        <vertAlign val="superscript"/>
        <sz val="8"/>
        <rFont val="Arial"/>
        <family val="2"/>
      </rPr>
      <t>1</t>
    </r>
  </si>
  <si>
    <r>
      <rPr>
        <vertAlign val="superscript"/>
        <sz val="8"/>
        <rFont val="Arial"/>
        <family val="2"/>
      </rPr>
      <t>1</t>
    </r>
    <r>
      <rPr>
        <sz val="8"/>
        <rFont val="Arial"/>
        <family val="2"/>
      </rPr>
      <t xml:space="preserve"> Includes inter-segment eliminations and elimination of associates share</t>
    </r>
  </si>
  <si>
    <t>2009</t>
  </si>
  <si>
    <t>Mar. 31, 2010</t>
  </si>
  <si>
    <t>Portugal</t>
  </si>
  <si>
    <t>Italy</t>
  </si>
  <si>
    <t>Ireland</t>
  </si>
  <si>
    <t>Greece</t>
  </si>
  <si>
    <t>Spain</t>
  </si>
  <si>
    <t>Mar.31, 2010</t>
  </si>
  <si>
    <t>Totals</t>
  </si>
  <si>
    <t>Amortized cost</t>
  </si>
  <si>
    <t>Fair value</t>
  </si>
  <si>
    <t>GOVERNMENT BONDS ON CREDIT WATCH AND / OR DOWNGRADED</t>
  </si>
  <si>
    <r>
      <rPr>
        <vertAlign val="superscript"/>
        <sz val="9"/>
        <rFont val="Arial"/>
        <family val="2"/>
      </rPr>
      <t>3</t>
    </r>
    <r>
      <rPr>
        <sz val="9"/>
        <rFont val="Arial"/>
        <family val="2"/>
      </rPr>
      <t xml:space="preserve"> The conversion of the convertible core capital securities is taken into account in the calculation of diluted earnings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</si>
</sst>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quot;-&quot;??_);_(@_)"/>
    <numFmt numFmtId="165" formatCode="_(* #,##0_);_(* \(#,##0\);_(* &quot;0&quot;_);_(@_)"/>
    <numFmt numFmtId="166" formatCode="_(* #,##0_);_(* \(#,##0\);_(* &quot; -&quot;_);_(@_)"/>
    <numFmt numFmtId="167" formatCode="_(* #,##0.00_);_(* \(#,##0.00\);_(* &quot; -&quot;_);_(@_)"/>
  </numFmts>
  <fonts count="54">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i/>
      <sz val="7"/>
      <name val="Arial"/>
      <family val="2"/>
    </font>
    <font>
      <b/>
      <i/>
      <sz val="9"/>
      <name val="Arial"/>
      <family val="2"/>
    </font>
    <font>
      <sz val="7"/>
      <name val="Arial"/>
      <family val="2"/>
    </font>
    <font>
      <vertAlign val="superscript"/>
      <sz val="9"/>
      <name val="Arial"/>
      <family val="2"/>
    </font>
    <font>
      <b/>
      <sz val="8"/>
      <name val="Arial"/>
      <family val="2"/>
    </font>
    <font>
      <b/>
      <sz val="7"/>
      <name val="Arial"/>
      <family val="2"/>
    </font>
    <font>
      <sz val="9"/>
      <color indexed="8"/>
      <name val="Arial"/>
      <family val="2"/>
    </font>
    <font>
      <i/>
      <sz val="9"/>
      <name val="Arial"/>
      <family val="2"/>
    </font>
    <font>
      <u val="single"/>
      <sz val="9"/>
      <color indexed="8"/>
      <name val="Arial"/>
      <family val="2"/>
    </font>
    <font>
      <sz val="9"/>
      <color indexed="30"/>
      <name val="Arial"/>
      <family val="2"/>
    </font>
    <font>
      <sz val="9"/>
      <color indexed="12"/>
      <name val="Symbol"/>
      <family val="1"/>
    </font>
    <font>
      <sz val="9"/>
      <color indexed="12"/>
      <name val="Times New Roman"/>
      <family val="1"/>
    </font>
    <font>
      <b/>
      <i/>
      <sz val="7"/>
      <name val="Arial"/>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style="thin">
        <color indexed="44"/>
      </left>
      <right/>
      <top style="thin">
        <color indexed="44"/>
      </top>
      <bottom style="thin">
        <color indexed="44"/>
      </bottom>
    </border>
    <border>
      <left/>
      <right/>
      <top style="thin">
        <color indexed="44"/>
      </top>
      <bottom style="thin">
        <color indexed="44"/>
      </bottom>
    </border>
    <border>
      <left style="thin">
        <color indexed="44"/>
      </left>
      <right/>
      <top/>
      <bottom style="thin">
        <color indexed="44"/>
      </bottom>
    </border>
    <border>
      <left/>
      <right/>
      <top/>
      <bottom style="thin">
        <color indexed="44"/>
      </bottom>
    </border>
    <border>
      <left style="thin">
        <color indexed="44"/>
      </left>
      <right/>
      <top/>
      <bottom style="dotted">
        <color indexed="44"/>
      </bottom>
    </border>
    <border>
      <left/>
      <right/>
      <top/>
      <bottom style="dotted">
        <color indexed="44"/>
      </bottom>
    </border>
    <border>
      <left/>
      <right style="thin">
        <color indexed="44"/>
      </right>
      <top/>
      <bottom/>
    </border>
    <border>
      <left/>
      <right style="thin">
        <color indexed="44"/>
      </right>
      <top style="thin">
        <color indexed="44"/>
      </top>
      <bottom style="thin">
        <color indexed="44"/>
      </bottom>
    </border>
    <border>
      <left/>
      <right style="thin">
        <color indexed="44"/>
      </right>
      <top/>
      <bottom style="thin">
        <color indexed="44"/>
      </bottom>
    </border>
    <border>
      <left/>
      <right style="thin">
        <color indexed="44"/>
      </right>
      <top/>
      <bottom style="dotted">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right/>
      <top style="dotted">
        <color indexed="44"/>
      </top>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style="thin">
        <color rgb="FF99CCFF"/>
      </right>
      <top style="dotted">
        <color indexed="44"/>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20">
    <xf numFmtId="0" fontId="0" fillId="0" borderId="0" xfId="0" applyAlignment="1">
      <alignment/>
    </xf>
    <xf numFmtId="0" fontId="0" fillId="0" borderId="0" xfId="0" applyFont="1" applyFill="1" applyAlignment="1">
      <alignment/>
    </xf>
    <xf numFmtId="0" fontId="5" fillId="0" borderId="0" xfId="0" applyFont="1" applyAlignment="1">
      <alignment/>
    </xf>
    <xf numFmtId="0" fontId="5" fillId="0" borderId="0" xfId="57" applyFont="1" applyFill="1">
      <alignment/>
      <protection/>
    </xf>
    <xf numFmtId="0" fontId="5" fillId="0" borderId="0" xfId="57" applyFont="1" applyFill="1" applyBorder="1">
      <alignment/>
      <protection/>
    </xf>
    <xf numFmtId="165" fontId="6" fillId="0" borderId="0" xfId="0" applyNumberFormat="1" applyFont="1" applyFill="1" applyBorder="1" applyAlignment="1">
      <alignment horizontal="right"/>
    </xf>
    <xf numFmtId="3" fontId="6" fillId="0" borderId="0" xfId="0" applyNumberFormat="1" applyFont="1" applyFill="1" applyBorder="1" applyAlignment="1">
      <alignment/>
    </xf>
    <xf numFmtId="3" fontId="5" fillId="0" borderId="0" xfId="0" applyNumberFormat="1" applyFont="1" applyFill="1" applyBorder="1" applyAlignment="1">
      <alignment/>
    </xf>
    <xf numFmtId="3" fontId="5" fillId="0" borderId="0" xfId="0" applyNumberFormat="1" applyFont="1" applyFill="1" applyAlignment="1">
      <alignment/>
    </xf>
    <xf numFmtId="3" fontId="4" fillId="0" borderId="0" xfId="0" applyNumberFormat="1" applyFont="1" applyFill="1" applyAlignment="1">
      <alignment/>
    </xf>
    <xf numFmtId="3" fontId="6" fillId="0" borderId="0" xfId="0" applyNumberFormat="1" applyFont="1" applyFill="1" applyAlignment="1">
      <alignment/>
    </xf>
    <xf numFmtId="165" fontId="5" fillId="0" borderId="0" xfId="0" applyNumberFormat="1" applyFont="1" applyFill="1" applyBorder="1" applyAlignment="1">
      <alignment horizontal="right"/>
    </xf>
    <xf numFmtId="165" fontId="7" fillId="0" borderId="0" xfId="60" applyNumberFormat="1" applyFont="1" applyFill="1" applyBorder="1" applyAlignment="1">
      <alignment horizontal="right"/>
    </xf>
    <xf numFmtId="37" fontId="5" fillId="0" borderId="0" xfId="57" applyNumberFormat="1" applyFont="1" applyFill="1">
      <alignment/>
      <protection/>
    </xf>
    <xf numFmtId="37" fontId="4" fillId="0" borderId="0" xfId="57" applyNumberFormat="1" applyFont="1" applyFill="1">
      <alignment/>
      <protection/>
    </xf>
    <xf numFmtId="37" fontId="5" fillId="0" borderId="0" xfId="57" applyNumberFormat="1" applyFont="1" applyFill="1" applyBorder="1" applyAlignment="1">
      <alignment horizontal="right"/>
      <protection/>
    </xf>
    <xf numFmtId="37" fontId="5" fillId="0" borderId="0" xfId="57" applyNumberFormat="1" applyFont="1" applyFill="1" applyBorder="1">
      <alignment/>
      <protection/>
    </xf>
    <xf numFmtId="3" fontId="5" fillId="0" borderId="0" xfId="57" applyNumberFormat="1" applyFont="1" applyFill="1" applyBorder="1">
      <alignment/>
      <protection/>
    </xf>
    <xf numFmtId="37" fontId="6" fillId="0" borderId="0" xfId="57" applyNumberFormat="1" applyFont="1" applyFill="1" applyBorder="1">
      <alignment/>
      <protection/>
    </xf>
    <xf numFmtId="37" fontId="6" fillId="0" borderId="0" xfId="57" applyNumberFormat="1" applyFont="1" applyFill="1">
      <alignment/>
      <protection/>
    </xf>
    <xf numFmtId="165" fontId="6" fillId="0" borderId="0" xfId="57" applyNumberFormat="1" applyFont="1" applyFill="1" applyBorder="1">
      <alignment/>
      <protection/>
    </xf>
    <xf numFmtId="165" fontId="6" fillId="0" borderId="0" xfId="57" applyNumberFormat="1" applyFont="1" applyFill="1" applyBorder="1" applyAlignment="1">
      <alignment horizontal="right"/>
      <protection/>
    </xf>
    <xf numFmtId="165" fontId="5" fillId="0" borderId="0" xfId="57" applyNumberFormat="1" applyFont="1" applyFill="1" applyBorder="1">
      <alignment/>
      <protection/>
    </xf>
    <xf numFmtId="0" fontId="4" fillId="0" borderId="0" xfId="57" applyFont="1" applyFill="1" applyBorder="1">
      <alignment/>
      <protection/>
    </xf>
    <xf numFmtId="0" fontId="6" fillId="0" borderId="0" xfId="57" applyFont="1" applyFill="1" applyBorder="1">
      <alignment/>
      <protection/>
    </xf>
    <xf numFmtId="165" fontId="5" fillId="0" borderId="0" xfId="57" applyNumberFormat="1" applyFont="1" applyFill="1" applyBorder="1" applyAlignment="1">
      <alignment horizontal="right"/>
      <protection/>
    </xf>
    <xf numFmtId="165" fontId="4" fillId="0" borderId="0" xfId="57" applyNumberFormat="1" applyFont="1" applyFill="1" applyBorder="1">
      <alignment/>
      <protection/>
    </xf>
    <xf numFmtId="3" fontId="5" fillId="0" borderId="0" xfId="57" applyNumberFormat="1" applyFont="1" applyFill="1" applyBorder="1" applyAlignment="1">
      <alignment horizontal="right"/>
      <protection/>
    </xf>
    <xf numFmtId="0" fontId="5" fillId="0" borderId="0" xfId="57" applyFont="1" applyFill="1" applyBorder="1" applyAlignment="1" quotePrefix="1">
      <alignment horizontal="right"/>
      <protection/>
    </xf>
    <xf numFmtId="165" fontId="7" fillId="0" borderId="0" xfId="57" applyNumberFormat="1" applyFont="1" applyFill="1" applyBorder="1">
      <alignment/>
      <protection/>
    </xf>
    <xf numFmtId="3" fontId="5" fillId="0" borderId="0" xfId="0" applyNumberFormat="1" applyFont="1" applyFill="1" applyBorder="1" applyAlignment="1">
      <alignment horizontal="right"/>
    </xf>
    <xf numFmtId="0" fontId="5" fillId="0" borderId="0" xfId="0" applyFont="1" applyBorder="1" applyAlignment="1">
      <alignment/>
    </xf>
    <xf numFmtId="0" fontId="10" fillId="0" borderId="0" xfId="0" applyFont="1" applyAlignment="1">
      <alignment/>
    </xf>
    <xf numFmtId="165" fontId="5" fillId="0" borderId="0" xfId="0" applyNumberFormat="1" applyFont="1" applyFill="1" applyBorder="1" applyAlignment="1" applyProtection="1">
      <alignment/>
      <protection/>
    </xf>
    <xf numFmtId="165" fontId="11" fillId="0" borderId="0" xfId="57" applyNumberFormat="1" applyFont="1" applyFill="1" applyBorder="1">
      <alignment/>
      <protection/>
    </xf>
    <xf numFmtId="0" fontId="5" fillId="0" borderId="0" xfId="0" applyFont="1" applyFill="1" applyAlignment="1">
      <alignment/>
    </xf>
    <xf numFmtId="0" fontId="3" fillId="0" borderId="0" xfId="0" applyFont="1" applyFill="1" applyAlignment="1">
      <alignment/>
    </xf>
    <xf numFmtId="165" fontId="9" fillId="0" borderId="0" xfId="60" applyNumberFormat="1" applyFont="1" applyFill="1" applyBorder="1" applyAlignment="1">
      <alignment horizontal="right"/>
    </xf>
    <xf numFmtId="3" fontId="9" fillId="0" borderId="0" xfId="0" applyNumberFormat="1" applyFont="1" applyFill="1" applyBorder="1" applyAlignment="1">
      <alignment horizontal="right"/>
    </xf>
    <xf numFmtId="0" fontId="9" fillId="0" borderId="0" xfId="57" applyFont="1" applyFill="1" applyBorder="1" applyAlignment="1">
      <alignment horizontal="right"/>
      <protection/>
    </xf>
    <xf numFmtId="37" fontId="9" fillId="0" borderId="0" xfId="57" applyNumberFormat="1" applyFont="1" applyFill="1" applyBorder="1" applyAlignment="1">
      <alignment horizontal="right"/>
      <protection/>
    </xf>
    <xf numFmtId="0" fontId="9" fillId="0" borderId="0" xfId="0" applyFont="1" applyBorder="1" applyAlignment="1">
      <alignment horizontal="right"/>
    </xf>
    <xf numFmtId="0" fontId="9" fillId="0" borderId="0" xfId="0" applyFont="1" applyFill="1" applyBorder="1" applyAlignment="1">
      <alignment horizontal="right"/>
    </xf>
    <xf numFmtId="37" fontId="9" fillId="0" borderId="0" xfId="57" applyNumberFormat="1" applyFont="1" applyFill="1" applyAlignment="1">
      <alignment horizontal="right"/>
      <protection/>
    </xf>
    <xf numFmtId="37" fontId="9" fillId="0" borderId="0" xfId="57" applyNumberFormat="1" applyFont="1" applyFill="1" applyBorder="1" applyAlignment="1" quotePrefix="1">
      <alignment horizontal="right"/>
      <protection/>
    </xf>
    <xf numFmtId="0" fontId="5" fillId="0" borderId="0" xfId="0" applyFont="1" applyFill="1" applyBorder="1" applyAlignment="1">
      <alignment/>
    </xf>
    <xf numFmtId="166" fontId="5" fillId="0" borderId="0" xfId="0" applyNumberFormat="1" applyFont="1" applyFill="1" applyBorder="1" applyAlignment="1">
      <alignment/>
    </xf>
    <xf numFmtId="166" fontId="5" fillId="0" borderId="0" xfId="0" applyNumberFormat="1" applyFont="1" applyFill="1" applyBorder="1" applyAlignment="1">
      <alignment horizontal="right"/>
    </xf>
    <xf numFmtId="0" fontId="3" fillId="33" borderId="10" xfId="57" applyFont="1" applyFill="1" applyBorder="1">
      <alignment/>
      <protection/>
    </xf>
    <xf numFmtId="0" fontId="9" fillId="33" borderId="11" xfId="57" applyFont="1" applyFill="1" applyBorder="1" applyAlignment="1">
      <alignment horizontal="right"/>
      <protection/>
    </xf>
    <xf numFmtId="22" fontId="6" fillId="33" borderId="11" xfId="57" applyNumberFormat="1" applyFont="1" applyFill="1" applyBorder="1" applyAlignment="1">
      <alignment horizontal="right"/>
      <protection/>
    </xf>
    <xf numFmtId="22" fontId="6" fillId="33" borderId="12" xfId="57" applyNumberFormat="1" applyFont="1" applyFill="1" applyBorder="1" applyAlignment="1">
      <alignment horizontal="right"/>
      <protection/>
    </xf>
    <xf numFmtId="37" fontId="5" fillId="33" borderId="0" xfId="57" applyNumberFormat="1" applyFont="1" applyFill="1" applyBorder="1" applyAlignment="1">
      <alignment horizontal="right"/>
      <protection/>
    </xf>
    <xf numFmtId="0" fontId="5" fillId="33" borderId="0" xfId="57" applyNumberFormat="1" applyFont="1" applyFill="1" applyBorder="1" applyAlignment="1">
      <alignment horizontal="right"/>
      <protection/>
    </xf>
    <xf numFmtId="37" fontId="5" fillId="33" borderId="0" xfId="57" applyNumberFormat="1" applyFont="1" applyFill="1" applyBorder="1">
      <alignment/>
      <protection/>
    </xf>
    <xf numFmtId="37" fontId="4" fillId="33" borderId="0" xfId="57" applyNumberFormat="1" applyFont="1" applyFill="1" applyBorder="1">
      <alignment/>
      <protection/>
    </xf>
    <xf numFmtId="37" fontId="4" fillId="33" borderId="0" xfId="57" applyNumberFormat="1" applyFont="1" applyFill="1" applyBorder="1" applyAlignment="1">
      <alignment horizontal="right"/>
      <protection/>
    </xf>
    <xf numFmtId="0" fontId="14" fillId="0" borderId="13" xfId="57" applyFont="1" applyFill="1" applyBorder="1">
      <alignment/>
      <protection/>
    </xf>
    <xf numFmtId="3" fontId="5" fillId="0" borderId="13" xfId="0" applyNumberFormat="1" applyFont="1" applyFill="1" applyBorder="1" applyAlignment="1">
      <alignment/>
    </xf>
    <xf numFmtId="0" fontId="5" fillId="0" borderId="13" xfId="57" applyFont="1" applyFill="1" applyBorder="1">
      <alignment/>
      <protection/>
    </xf>
    <xf numFmtId="3" fontId="5" fillId="0" borderId="13" xfId="56" applyNumberFormat="1" applyFont="1" applyFill="1" applyBorder="1">
      <alignment/>
      <protection/>
    </xf>
    <xf numFmtId="0" fontId="14" fillId="0" borderId="14" xfId="57" applyFont="1" applyFill="1" applyBorder="1">
      <alignment/>
      <protection/>
    </xf>
    <xf numFmtId="0" fontId="9" fillId="0" borderId="15" xfId="57" applyFont="1" applyFill="1" applyBorder="1" applyAlignment="1">
      <alignment horizontal="right"/>
      <protection/>
    </xf>
    <xf numFmtId="0" fontId="5" fillId="0" borderId="15" xfId="57" applyFont="1" applyFill="1" applyBorder="1" applyAlignment="1" quotePrefix="1">
      <alignment horizontal="right"/>
      <protection/>
    </xf>
    <xf numFmtId="3" fontId="5" fillId="0" borderId="15" xfId="0" applyNumberFormat="1" applyFont="1" applyFill="1" applyBorder="1" applyAlignment="1">
      <alignment horizontal="right"/>
    </xf>
    <xf numFmtId="0" fontId="5" fillId="33" borderId="13" xfId="57" applyFont="1" applyFill="1" applyBorder="1">
      <alignment/>
      <protection/>
    </xf>
    <xf numFmtId="0" fontId="6" fillId="0" borderId="13" xfId="57" applyFont="1" applyFill="1" applyBorder="1">
      <alignment/>
      <protection/>
    </xf>
    <xf numFmtId="3" fontId="6" fillId="0" borderId="13" xfId="0" applyNumberFormat="1" applyFont="1" applyFill="1" applyBorder="1" applyAlignment="1">
      <alignment/>
    </xf>
    <xf numFmtId="37" fontId="6" fillId="0" borderId="13" xfId="57" applyNumberFormat="1" applyFont="1" applyFill="1" applyBorder="1">
      <alignment/>
      <protection/>
    </xf>
    <xf numFmtId="37" fontId="5" fillId="0" borderId="13" xfId="57" applyNumberFormat="1" applyFont="1" applyFill="1" applyBorder="1">
      <alignment/>
      <protection/>
    </xf>
    <xf numFmtId="0" fontId="3" fillId="33" borderId="13" xfId="57" applyFont="1" applyFill="1" applyBorder="1">
      <alignment/>
      <protection/>
    </xf>
    <xf numFmtId="3" fontId="5" fillId="0" borderId="16" xfId="0" applyNumberFormat="1" applyFont="1" applyFill="1" applyBorder="1" applyAlignment="1">
      <alignment/>
    </xf>
    <xf numFmtId="165" fontId="9" fillId="0" borderId="17" xfId="60" applyNumberFormat="1" applyFont="1" applyFill="1" applyBorder="1" applyAlignment="1">
      <alignment horizontal="right"/>
    </xf>
    <xf numFmtId="3" fontId="9" fillId="0" borderId="17" xfId="0" applyNumberFormat="1" applyFont="1" applyFill="1" applyBorder="1" applyAlignment="1">
      <alignment horizontal="right"/>
    </xf>
    <xf numFmtId="3" fontId="5" fillId="0" borderId="18" xfId="0" applyNumberFormat="1" applyFont="1" applyFill="1" applyBorder="1" applyAlignment="1">
      <alignment/>
    </xf>
    <xf numFmtId="3" fontId="9" fillId="0" borderId="19" xfId="0" applyNumberFormat="1" applyFont="1" applyFill="1" applyBorder="1" applyAlignment="1">
      <alignment horizontal="right"/>
    </xf>
    <xf numFmtId="3" fontId="5" fillId="0" borderId="18" xfId="56" applyNumberFormat="1" applyFont="1" applyFill="1" applyBorder="1">
      <alignment/>
      <protection/>
    </xf>
    <xf numFmtId="3" fontId="3" fillId="33" borderId="10" xfId="0" applyNumberFormat="1" applyFont="1" applyFill="1" applyBorder="1" applyAlignment="1">
      <alignment/>
    </xf>
    <xf numFmtId="3" fontId="5" fillId="33" borderId="11" xfId="0" applyNumberFormat="1" applyFont="1" applyFill="1" applyBorder="1" applyAlignment="1">
      <alignment/>
    </xf>
    <xf numFmtId="3" fontId="5" fillId="33" borderId="16" xfId="0" applyNumberFormat="1" applyFont="1" applyFill="1" applyBorder="1" applyAlignment="1">
      <alignment/>
    </xf>
    <xf numFmtId="165" fontId="5" fillId="0" borderId="20" xfId="0" applyNumberFormat="1" applyFont="1" applyFill="1" applyBorder="1" applyAlignment="1">
      <alignment horizontal="right"/>
    </xf>
    <xf numFmtId="3" fontId="9" fillId="0" borderId="19" xfId="56" applyNumberFormat="1" applyFont="1" applyFill="1" applyBorder="1" applyAlignment="1">
      <alignment horizontal="right"/>
      <protection/>
    </xf>
    <xf numFmtId="1" fontId="5" fillId="0" borderId="15" xfId="0" applyNumberFormat="1" applyFont="1" applyFill="1" applyBorder="1" applyAlignment="1" quotePrefix="1">
      <alignment horizontal="right"/>
    </xf>
    <xf numFmtId="3" fontId="3" fillId="33" borderId="11" xfId="0" applyNumberFormat="1" applyFont="1" applyFill="1" applyBorder="1" applyAlignment="1">
      <alignment/>
    </xf>
    <xf numFmtId="3" fontId="5" fillId="0" borderId="20" xfId="0" applyNumberFormat="1" applyFont="1" applyFill="1" applyBorder="1" applyAlignment="1">
      <alignment horizontal="right"/>
    </xf>
    <xf numFmtId="3" fontId="5" fillId="0" borderId="21" xfId="0" applyNumberFormat="1" applyFont="1" applyFill="1" applyBorder="1" applyAlignment="1">
      <alignment horizontal="right"/>
    </xf>
    <xf numFmtId="0" fontId="5" fillId="0" borderId="13" xfId="0" applyFont="1" applyFill="1" applyBorder="1" applyAlignment="1">
      <alignment/>
    </xf>
    <xf numFmtId="37" fontId="5" fillId="33" borderId="20" xfId="57" applyNumberFormat="1" applyFont="1" applyFill="1" applyBorder="1">
      <alignment/>
      <protection/>
    </xf>
    <xf numFmtId="37" fontId="5" fillId="0" borderId="16" xfId="57" applyNumberFormat="1" applyFont="1" applyFill="1" applyBorder="1">
      <alignment/>
      <protection/>
    </xf>
    <xf numFmtId="165" fontId="5" fillId="0" borderId="17" xfId="57" applyNumberFormat="1" applyFont="1" applyFill="1" applyBorder="1" applyAlignment="1">
      <alignment horizontal="right"/>
      <protection/>
    </xf>
    <xf numFmtId="3" fontId="5" fillId="0" borderId="17" xfId="57" applyNumberFormat="1" applyFont="1" applyFill="1" applyBorder="1">
      <alignment/>
      <protection/>
    </xf>
    <xf numFmtId="3" fontId="5" fillId="0" borderId="11" xfId="0" applyNumberFormat="1" applyFont="1" applyFill="1" applyBorder="1" applyAlignment="1">
      <alignment horizontal="right"/>
    </xf>
    <xf numFmtId="165" fontId="7" fillId="0" borderId="19" xfId="60" applyNumberFormat="1" applyFont="1" applyFill="1" applyBorder="1" applyAlignment="1">
      <alignment horizontal="right"/>
    </xf>
    <xf numFmtId="165" fontId="5" fillId="0" borderId="19" xfId="57" applyNumberFormat="1" applyFont="1" applyFill="1" applyBorder="1" applyAlignment="1">
      <alignment horizontal="right"/>
      <protection/>
    </xf>
    <xf numFmtId="22" fontId="5" fillId="33" borderId="11" xfId="57" applyNumberFormat="1" applyFont="1" applyFill="1" applyBorder="1">
      <alignment/>
      <protection/>
    </xf>
    <xf numFmtId="37" fontId="5" fillId="33" borderId="11" xfId="57" applyNumberFormat="1" applyFont="1" applyFill="1" applyBorder="1">
      <alignment/>
      <protection/>
    </xf>
    <xf numFmtId="37" fontId="6" fillId="33" borderId="12" xfId="57" applyNumberFormat="1" applyFont="1" applyFill="1" applyBorder="1" applyAlignment="1">
      <alignment horizontal="right"/>
      <protection/>
    </xf>
    <xf numFmtId="37" fontId="5" fillId="33" borderId="13" xfId="57" applyNumberFormat="1" applyFont="1" applyFill="1" applyBorder="1">
      <alignment/>
      <protection/>
    </xf>
    <xf numFmtId="0" fontId="5" fillId="33" borderId="13" xfId="57" applyNumberFormat="1" applyFont="1" applyFill="1" applyBorder="1">
      <alignment/>
      <protection/>
    </xf>
    <xf numFmtId="37" fontId="5" fillId="0" borderId="18" xfId="57" applyNumberFormat="1" applyFont="1" applyFill="1" applyBorder="1">
      <alignment/>
      <protection/>
    </xf>
    <xf numFmtId="37" fontId="6" fillId="0" borderId="16" xfId="57" applyNumberFormat="1" applyFont="1" applyFill="1" applyBorder="1">
      <alignment/>
      <protection/>
    </xf>
    <xf numFmtId="37" fontId="5" fillId="33" borderId="22" xfId="57" applyNumberFormat="1" applyFont="1" applyFill="1" applyBorder="1">
      <alignment/>
      <protection/>
    </xf>
    <xf numFmtId="0" fontId="9" fillId="0" borderId="19" xfId="57" applyFont="1" applyFill="1" applyBorder="1" applyAlignment="1">
      <alignment horizontal="right"/>
      <protection/>
    </xf>
    <xf numFmtId="37" fontId="9" fillId="0" borderId="19" xfId="57" applyNumberFormat="1" applyFont="1" applyFill="1" applyBorder="1" applyAlignment="1">
      <alignment horizontal="right"/>
      <protection/>
    </xf>
    <xf numFmtId="0" fontId="3" fillId="33" borderId="11" xfId="57" applyFont="1" applyFill="1" applyBorder="1" applyAlignment="1">
      <alignment horizontal="left"/>
      <protection/>
    </xf>
    <xf numFmtId="0" fontId="5" fillId="0" borderId="18" xfId="57" applyFont="1" applyFill="1" applyBorder="1">
      <alignment/>
      <protection/>
    </xf>
    <xf numFmtId="37" fontId="6" fillId="0" borderId="13" xfId="57" applyNumberFormat="1" applyFont="1" applyFill="1" applyBorder="1" applyAlignment="1">
      <alignment horizontal="left"/>
      <protection/>
    </xf>
    <xf numFmtId="37" fontId="5" fillId="0" borderId="13" xfId="57" applyNumberFormat="1" applyFont="1" applyFill="1" applyBorder="1" applyAlignment="1">
      <alignment horizontal="left"/>
      <protection/>
    </xf>
    <xf numFmtId="37" fontId="9" fillId="0" borderId="17" xfId="57" applyNumberFormat="1" applyFont="1" applyFill="1" applyBorder="1" applyAlignment="1">
      <alignment horizontal="right"/>
      <protection/>
    </xf>
    <xf numFmtId="37" fontId="6" fillId="0" borderId="10" xfId="57" applyNumberFormat="1" applyFont="1" applyFill="1" applyBorder="1" applyAlignment="1">
      <alignment horizontal="left"/>
      <protection/>
    </xf>
    <xf numFmtId="37" fontId="9" fillId="0" borderId="11" xfId="57" applyNumberFormat="1" applyFont="1" applyFill="1" applyBorder="1" applyAlignment="1">
      <alignment horizontal="right"/>
      <protection/>
    </xf>
    <xf numFmtId="165" fontId="6" fillId="0" borderId="11" xfId="57" applyNumberFormat="1" applyFont="1" applyFill="1" applyBorder="1" applyAlignment="1">
      <alignment horizontal="right"/>
      <protection/>
    </xf>
    <xf numFmtId="37" fontId="5" fillId="33" borderId="16" xfId="57" applyNumberFormat="1" applyFont="1" applyFill="1" applyBorder="1">
      <alignment/>
      <protection/>
    </xf>
    <xf numFmtId="37" fontId="9" fillId="33" borderId="17" xfId="57" applyNumberFormat="1" applyFont="1" applyFill="1" applyBorder="1" applyAlignment="1">
      <alignment horizontal="right"/>
      <protection/>
    </xf>
    <xf numFmtId="37" fontId="4" fillId="33" borderId="17" xfId="57" applyNumberFormat="1" applyFont="1" applyFill="1" applyBorder="1">
      <alignment/>
      <protection/>
    </xf>
    <xf numFmtId="37" fontId="5" fillId="33" borderId="17" xfId="57" applyNumberFormat="1" applyFont="1" applyFill="1" applyBorder="1">
      <alignment/>
      <protection/>
    </xf>
    <xf numFmtId="37" fontId="5" fillId="0" borderId="20" xfId="57" applyNumberFormat="1" applyFont="1" applyFill="1" applyBorder="1">
      <alignment/>
      <protection/>
    </xf>
    <xf numFmtId="37" fontId="5" fillId="33" borderId="20" xfId="57" applyNumberFormat="1" applyFont="1" applyFill="1" applyBorder="1" applyAlignment="1">
      <alignment horizontal="right"/>
      <protection/>
    </xf>
    <xf numFmtId="165" fontId="6" fillId="0" borderId="20" xfId="57" applyNumberFormat="1" applyFont="1" applyFill="1" applyBorder="1">
      <alignment/>
      <protection/>
    </xf>
    <xf numFmtId="165" fontId="5" fillId="0" borderId="20" xfId="57" applyNumberFormat="1" applyFont="1" applyFill="1" applyBorder="1" applyAlignment="1">
      <alignment horizontal="right"/>
      <protection/>
    </xf>
    <xf numFmtId="0" fontId="14" fillId="0" borderId="10" xfId="57" applyFont="1" applyFill="1" applyBorder="1">
      <alignment/>
      <protection/>
    </xf>
    <xf numFmtId="3" fontId="5" fillId="0" borderId="12" xfId="0" applyNumberFormat="1" applyFont="1" applyFill="1" applyBorder="1" applyAlignment="1">
      <alignment horizontal="right"/>
    </xf>
    <xf numFmtId="37" fontId="4" fillId="33" borderId="13" xfId="57" applyNumberFormat="1" applyFont="1" applyFill="1" applyBorder="1" applyAlignment="1">
      <alignment horizontal="right"/>
      <protection/>
    </xf>
    <xf numFmtId="0" fontId="3" fillId="33" borderId="11" xfId="57" applyFont="1" applyFill="1" applyBorder="1" applyAlignment="1">
      <alignment horizontal="right"/>
      <protection/>
    </xf>
    <xf numFmtId="0" fontId="4" fillId="33" borderId="20" xfId="57" applyFont="1" applyFill="1" applyBorder="1" applyAlignment="1">
      <alignment horizontal="right"/>
      <protection/>
    </xf>
    <xf numFmtId="165" fontId="6" fillId="0" borderId="11" xfId="57" applyNumberFormat="1" applyFont="1" applyFill="1" applyBorder="1">
      <alignment/>
      <protection/>
    </xf>
    <xf numFmtId="165" fontId="6" fillId="0" borderId="17" xfId="57" applyNumberFormat="1" applyFont="1" applyFill="1" applyBorder="1">
      <alignment/>
      <protection/>
    </xf>
    <xf numFmtId="165" fontId="5" fillId="0" borderId="20" xfId="57" applyNumberFormat="1" applyFont="1" applyFill="1" applyBorder="1">
      <alignment/>
      <protection/>
    </xf>
    <xf numFmtId="165" fontId="6" fillId="0" borderId="22" xfId="57" applyNumberFormat="1" applyFont="1" applyFill="1" applyBorder="1">
      <alignment/>
      <protection/>
    </xf>
    <xf numFmtId="165" fontId="5" fillId="0" borderId="12" xfId="57" applyNumberFormat="1" applyFont="1" applyFill="1" applyBorder="1">
      <alignment/>
      <protection/>
    </xf>
    <xf numFmtId="37" fontId="5" fillId="0" borderId="10" xfId="57" applyNumberFormat="1" applyFont="1" applyFill="1" applyBorder="1">
      <alignment/>
      <protection/>
    </xf>
    <xf numFmtId="37" fontId="5" fillId="0" borderId="11" xfId="57" applyNumberFormat="1" applyFont="1" applyFill="1" applyBorder="1">
      <alignment/>
      <protection/>
    </xf>
    <xf numFmtId="37" fontId="5" fillId="0" borderId="12" xfId="57" applyNumberFormat="1" applyFont="1" applyFill="1" applyBorder="1">
      <alignment/>
      <protection/>
    </xf>
    <xf numFmtId="165" fontId="5" fillId="0" borderId="23" xfId="57" applyNumberFormat="1" applyFont="1" applyFill="1" applyBorder="1">
      <alignment/>
      <protection/>
    </xf>
    <xf numFmtId="165" fontId="5" fillId="0" borderId="19" xfId="57" applyNumberFormat="1" applyFont="1" applyFill="1" applyBorder="1">
      <alignment/>
      <protection/>
    </xf>
    <xf numFmtId="165" fontId="5" fillId="0" borderId="24" xfId="57" applyNumberFormat="1" applyFont="1" applyFill="1" applyBorder="1" applyAlignment="1">
      <alignment horizontal="right"/>
      <protection/>
    </xf>
    <xf numFmtId="165" fontId="6" fillId="0" borderId="24" xfId="57" applyNumberFormat="1" applyFont="1" applyFill="1" applyBorder="1">
      <alignment/>
      <protection/>
    </xf>
    <xf numFmtId="165" fontId="5" fillId="0" borderId="25" xfId="57" applyNumberFormat="1" applyFont="1" applyFill="1" applyBorder="1">
      <alignment/>
      <protection/>
    </xf>
    <xf numFmtId="3" fontId="6" fillId="0" borderId="26" xfId="0" applyNumberFormat="1" applyFont="1" applyFill="1" applyBorder="1" applyAlignment="1">
      <alignment/>
    </xf>
    <xf numFmtId="37" fontId="6" fillId="33" borderId="0" xfId="57" applyNumberFormat="1" applyFont="1" applyFill="1" applyBorder="1" applyAlignment="1" quotePrefix="1">
      <alignment horizontal="left"/>
      <protection/>
    </xf>
    <xf numFmtId="37" fontId="6" fillId="0" borderId="17" xfId="57" applyNumberFormat="1" applyFont="1" applyFill="1" applyBorder="1">
      <alignment/>
      <protection/>
    </xf>
    <xf numFmtId="0" fontId="3" fillId="33" borderId="11" xfId="57" applyFont="1" applyFill="1" applyBorder="1">
      <alignment/>
      <protection/>
    </xf>
    <xf numFmtId="0" fontId="5" fillId="0" borderId="19" xfId="57" applyFont="1" applyFill="1" applyBorder="1">
      <alignment/>
      <protection/>
    </xf>
    <xf numFmtId="165" fontId="5" fillId="0" borderId="13" xfId="0" applyNumberFormat="1" applyFont="1" applyFill="1" applyBorder="1" applyAlignment="1">
      <alignment horizontal="right"/>
    </xf>
    <xf numFmtId="166" fontId="5" fillId="0" borderId="0" xfId="42" applyNumberFormat="1" applyFont="1" applyFill="1" applyBorder="1" applyAlignment="1">
      <alignment horizontal="right"/>
    </xf>
    <xf numFmtId="165" fontId="6" fillId="0" borderId="13" xfId="0" applyNumberFormat="1" applyFont="1" applyFill="1" applyBorder="1" applyAlignment="1">
      <alignment horizontal="right"/>
    </xf>
    <xf numFmtId="0" fontId="5" fillId="0" borderId="18" xfId="0" applyFont="1" applyFill="1" applyBorder="1" applyAlignment="1">
      <alignment/>
    </xf>
    <xf numFmtId="165" fontId="6" fillId="0" borderId="23" xfId="57" applyNumberFormat="1" applyFont="1" applyFill="1" applyBorder="1">
      <alignment/>
      <protection/>
    </xf>
    <xf numFmtId="165" fontId="6" fillId="0" borderId="19" xfId="57" applyNumberFormat="1" applyFont="1" applyFill="1" applyBorder="1" applyAlignment="1">
      <alignment horizontal="right"/>
      <protection/>
    </xf>
    <xf numFmtId="165" fontId="6" fillId="0" borderId="19" xfId="57" applyNumberFormat="1" applyFont="1" applyFill="1" applyBorder="1">
      <alignment/>
      <protection/>
    </xf>
    <xf numFmtId="0" fontId="9" fillId="0" borderId="11" xfId="57" applyFont="1" applyFill="1" applyBorder="1" applyAlignment="1">
      <alignment horizontal="right"/>
      <protection/>
    </xf>
    <xf numFmtId="0" fontId="10" fillId="0" borderId="0" xfId="0" applyFont="1" applyFill="1" applyAlignment="1">
      <alignment/>
    </xf>
    <xf numFmtId="165" fontId="4" fillId="0" borderId="0" xfId="57" applyNumberFormat="1" applyFont="1" applyFill="1" applyBorder="1" applyAlignment="1">
      <alignment horizontal="right"/>
      <protection/>
    </xf>
    <xf numFmtId="165" fontId="6" fillId="0" borderId="20" xfId="0" applyNumberFormat="1" applyFont="1" applyFill="1" applyBorder="1" applyAlignment="1">
      <alignment horizontal="right"/>
    </xf>
    <xf numFmtId="165" fontId="9" fillId="0" borderId="19" xfId="60" applyNumberFormat="1" applyFont="1" applyFill="1" applyBorder="1" applyAlignment="1">
      <alignment horizontal="right"/>
    </xf>
    <xf numFmtId="3" fontId="4" fillId="0" borderId="13" xfId="0" applyNumberFormat="1" applyFont="1" applyFill="1" applyBorder="1" applyAlignment="1">
      <alignment/>
    </xf>
    <xf numFmtId="0" fontId="5" fillId="0" borderId="21" xfId="57" applyFont="1" applyFill="1" applyBorder="1" applyAlignment="1" quotePrefix="1">
      <alignment horizontal="right"/>
      <protection/>
    </xf>
    <xf numFmtId="3" fontId="5" fillId="0" borderId="20" xfId="0" applyNumberFormat="1" applyFont="1" applyFill="1" applyBorder="1" applyAlignment="1">
      <alignment/>
    </xf>
    <xf numFmtId="0" fontId="4" fillId="0" borderId="0" xfId="0" applyFont="1" applyFill="1" applyBorder="1" applyAlignment="1">
      <alignment/>
    </xf>
    <xf numFmtId="165" fontId="11" fillId="0" borderId="0" xfId="57" applyNumberFormat="1" applyFont="1" applyFill="1" applyBorder="1" applyAlignment="1">
      <alignment horizontal="right"/>
      <protection/>
    </xf>
    <xf numFmtId="3" fontId="5" fillId="0" borderId="24" xfId="57" applyNumberFormat="1" applyFont="1" applyFill="1" applyBorder="1">
      <alignment/>
      <protection/>
    </xf>
    <xf numFmtId="0" fontId="9" fillId="0" borderId="17" xfId="0" applyFont="1" applyFill="1" applyBorder="1" applyAlignment="1">
      <alignment horizontal="right" wrapText="1"/>
    </xf>
    <xf numFmtId="37" fontId="6" fillId="0" borderId="26" xfId="57" applyNumberFormat="1" applyFont="1" applyFill="1" applyBorder="1">
      <alignment/>
      <protection/>
    </xf>
    <xf numFmtId="165" fontId="6" fillId="0" borderId="24" xfId="57" applyNumberFormat="1" applyFont="1" applyFill="1" applyBorder="1" applyAlignment="1">
      <alignment horizontal="right"/>
      <protection/>
    </xf>
    <xf numFmtId="0" fontId="8" fillId="0" borderId="27" xfId="57" applyFont="1" applyFill="1" applyBorder="1">
      <alignment/>
      <protection/>
    </xf>
    <xf numFmtId="1" fontId="5" fillId="33" borderId="20" xfId="57" applyNumberFormat="1" applyFont="1" applyFill="1" applyBorder="1" applyAlignment="1" quotePrefix="1">
      <alignment horizontal="right"/>
      <protection/>
    </xf>
    <xf numFmtId="165" fontId="6" fillId="0" borderId="20" xfId="57" applyNumberFormat="1" applyFont="1" applyFill="1" applyBorder="1" applyAlignment="1">
      <alignment horizontal="right"/>
      <protection/>
    </xf>
    <xf numFmtId="1" fontId="5" fillId="0" borderId="21" xfId="0" applyNumberFormat="1" applyFont="1" applyFill="1" applyBorder="1" applyAlignment="1" quotePrefix="1">
      <alignment horizontal="right"/>
    </xf>
    <xf numFmtId="165" fontId="6" fillId="0" borderId="12" xfId="57" applyNumberFormat="1" applyFont="1" applyFill="1" applyBorder="1" applyAlignment="1">
      <alignment horizontal="right"/>
      <protection/>
    </xf>
    <xf numFmtId="22" fontId="5" fillId="33" borderId="0" xfId="57" applyNumberFormat="1" applyFont="1" applyFill="1" applyBorder="1">
      <alignment/>
      <protection/>
    </xf>
    <xf numFmtId="37" fontId="6" fillId="33" borderId="20" xfId="57" applyNumberFormat="1" applyFont="1" applyFill="1" applyBorder="1" applyAlignment="1">
      <alignment horizontal="right"/>
      <protection/>
    </xf>
    <xf numFmtId="0" fontId="5" fillId="0" borderId="10" xfId="57" applyFont="1" applyFill="1" applyBorder="1" applyAlignment="1" quotePrefix="1">
      <alignment horizontal="right"/>
      <protection/>
    </xf>
    <xf numFmtId="0" fontId="5" fillId="0" borderId="11" xfId="57" applyFont="1" applyFill="1" applyBorder="1" applyAlignment="1" quotePrefix="1">
      <alignment horizontal="right"/>
      <protection/>
    </xf>
    <xf numFmtId="3" fontId="14" fillId="33" borderId="16" xfId="0" applyNumberFormat="1" applyFont="1" applyFill="1" applyBorder="1" applyAlignment="1">
      <alignment/>
    </xf>
    <xf numFmtId="3" fontId="4" fillId="33" borderId="0" xfId="0" applyNumberFormat="1" applyFont="1" applyFill="1" applyBorder="1" applyAlignment="1">
      <alignment horizontal="right" wrapText="1"/>
    </xf>
    <xf numFmtId="0" fontId="5" fillId="0" borderId="12" xfId="57" applyFont="1" applyFill="1" applyBorder="1" applyAlignment="1" quotePrefix="1">
      <alignment horizontal="right"/>
      <protection/>
    </xf>
    <xf numFmtId="1" fontId="5" fillId="0" borderId="21" xfId="57" applyNumberFormat="1" applyFont="1" applyFill="1" applyBorder="1" applyAlignment="1" quotePrefix="1">
      <alignment horizontal="right"/>
      <protection/>
    </xf>
    <xf numFmtId="3" fontId="9" fillId="0" borderId="24" xfId="0" applyNumberFormat="1" applyFont="1" applyFill="1" applyBorder="1" applyAlignment="1">
      <alignment horizontal="right"/>
    </xf>
    <xf numFmtId="37" fontId="5" fillId="0" borderId="15" xfId="57" applyNumberFormat="1" applyFont="1" applyFill="1" applyBorder="1">
      <alignment/>
      <protection/>
    </xf>
    <xf numFmtId="0" fontId="6" fillId="0" borderId="26" xfId="57" applyFont="1" applyFill="1" applyBorder="1">
      <alignment/>
      <protection/>
    </xf>
    <xf numFmtId="0" fontId="9" fillId="0" borderId="24" xfId="57" applyFont="1" applyFill="1" applyBorder="1" applyAlignment="1">
      <alignment horizontal="right"/>
      <protection/>
    </xf>
    <xf numFmtId="37" fontId="5" fillId="0" borderId="24" xfId="57" applyNumberFormat="1" applyFont="1" applyFill="1" applyBorder="1">
      <alignment/>
      <protection/>
    </xf>
    <xf numFmtId="37" fontId="5" fillId="33" borderId="13" xfId="57" applyNumberFormat="1" applyFont="1" applyFill="1" applyBorder="1" applyAlignment="1">
      <alignment wrapText="1"/>
      <protection/>
    </xf>
    <xf numFmtId="37" fontId="5" fillId="0" borderId="0" xfId="57" applyNumberFormat="1" applyFont="1" applyFill="1" applyAlignment="1">
      <alignment wrapText="1"/>
      <protection/>
    </xf>
    <xf numFmtId="37" fontId="5" fillId="33" borderId="0" xfId="57" applyNumberFormat="1" applyFont="1" applyFill="1" applyBorder="1" applyAlignment="1">
      <alignment horizontal="right" wrapText="1"/>
      <protection/>
    </xf>
    <xf numFmtId="37" fontId="5" fillId="33" borderId="20" xfId="57" applyNumberFormat="1" applyFont="1" applyFill="1" applyBorder="1" applyAlignment="1">
      <alignment horizontal="right" wrapText="1"/>
      <protection/>
    </xf>
    <xf numFmtId="0" fontId="6" fillId="0" borderId="26" xfId="0" applyFont="1" applyFill="1" applyBorder="1" applyAlignment="1">
      <alignment/>
    </xf>
    <xf numFmtId="0" fontId="8" fillId="0" borderId="10" xfId="57" applyFont="1" applyFill="1" applyBorder="1">
      <alignment/>
      <protection/>
    </xf>
    <xf numFmtId="0" fontId="8" fillId="0" borderId="13" xfId="57" applyFont="1" applyFill="1" applyBorder="1">
      <alignment/>
      <protection/>
    </xf>
    <xf numFmtId="165" fontId="9" fillId="0" borderId="0" xfId="57" applyNumberFormat="1" applyFont="1" applyFill="1" applyBorder="1">
      <alignment/>
      <protection/>
    </xf>
    <xf numFmtId="37" fontId="14" fillId="0" borderId="10" xfId="57" applyNumberFormat="1" applyFont="1" applyFill="1" applyBorder="1">
      <alignment/>
      <protection/>
    </xf>
    <xf numFmtId="3" fontId="14" fillId="0" borderId="28" xfId="0" applyNumberFormat="1" applyFont="1" applyFill="1" applyBorder="1" applyAlignment="1">
      <alignment/>
    </xf>
    <xf numFmtId="165" fontId="9" fillId="0" borderId="11" xfId="60" applyNumberFormat="1" applyFont="1" applyFill="1" applyBorder="1" applyAlignment="1">
      <alignment horizontal="right"/>
    </xf>
    <xf numFmtId="166" fontId="5" fillId="0" borderId="0"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166" fontId="5" fillId="0" borderId="19" xfId="0" applyNumberFormat="1" applyFont="1" applyFill="1" applyBorder="1" applyAlignment="1">
      <alignment horizontal="right"/>
    </xf>
    <xf numFmtId="166" fontId="6" fillId="0" borderId="0" xfId="0" applyNumberFormat="1" applyFont="1" applyFill="1" applyBorder="1" applyAlignment="1">
      <alignment horizontal="right"/>
    </xf>
    <xf numFmtId="166" fontId="6" fillId="0" borderId="13" xfId="0" applyNumberFormat="1" applyFont="1" applyFill="1" applyBorder="1" applyAlignment="1">
      <alignment horizontal="right"/>
    </xf>
    <xf numFmtId="166" fontId="6" fillId="0" borderId="20" xfId="0" applyNumberFormat="1" applyFont="1" applyFill="1" applyBorder="1" applyAlignment="1">
      <alignment horizontal="right"/>
    </xf>
    <xf numFmtId="166" fontId="5" fillId="0" borderId="23" xfId="57" applyNumberFormat="1" applyFont="1" applyFill="1" applyBorder="1" applyAlignment="1">
      <alignment horizontal="right"/>
      <protection/>
    </xf>
    <xf numFmtId="166" fontId="6" fillId="0" borderId="22" xfId="57" applyNumberFormat="1" applyFont="1" applyFill="1" applyBorder="1" applyAlignment="1">
      <alignment horizontal="right"/>
      <protection/>
    </xf>
    <xf numFmtId="166" fontId="5" fillId="0" borderId="20" xfId="0" applyNumberFormat="1" applyFont="1" applyFill="1" applyBorder="1" applyAlignment="1">
      <alignment horizontal="right"/>
    </xf>
    <xf numFmtId="166" fontId="6" fillId="0" borderId="26" xfId="0" applyNumberFormat="1" applyFont="1" applyFill="1" applyBorder="1" applyAlignment="1">
      <alignment horizontal="right"/>
    </xf>
    <xf numFmtId="166" fontId="6" fillId="0" borderId="24" xfId="0" applyNumberFormat="1" applyFont="1" applyFill="1" applyBorder="1" applyAlignment="1">
      <alignment horizontal="right"/>
    </xf>
    <xf numFmtId="166" fontId="5" fillId="0" borderId="20" xfId="42" applyNumberFormat="1" applyFont="1" applyFill="1" applyBorder="1" applyAlignment="1">
      <alignment horizontal="right"/>
    </xf>
    <xf numFmtId="166" fontId="6" fillId="0" borderId="0"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2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5" fillId="0" borderId="23" xfId="0" applyNumberFormat="1" applyFont="1" applyFill="1" applyBorder="1" applyAlignment="1">
      <alignment horizontal="right"/>
    </xf>
    <xf numFmtId="166" fontId="6" fillId="0" borderId="17" xfId="57" applyNumberFormat="1" applyFont="1" applyFill="1" applyBorder="1" applyAlignment="1">
      <alignment horizontal="right"/>
      <protection/>
    </xf>
    <xf numFmtId="166" fontId="5" fillId="0" borderId="0" xfId="57" applyNumberFormat="1" applyFont="1" applyFill="1">
      <alignment/>
      <protection/>
    </xf>
    <xf numFmtId="166" fontId="5" fillId="0" borderId="20" xfId="0" applyNumberFormat="1" applyFont="1" applyFill="1" applyBorder="1" applyAlignment="1">
      <alignment/>
    </xf>
    <xf numFmtId="166" fontId="5" fillId="0" borderId="20" xfId="57" applyNumberFormat="1" applyFont="1" applyFill="1" applyBorder="1">
      <alignment/>
      <protection/>
    </xf>
    <xf numFmtId="166" fontId="5" fillId="0" borderId="17" xfId="57" applyNumberFormat="1" applyFont="1" applyFill="1" applyBorder="1" applyAlignment="1">
      <alignment horizontal="right"/>
      <protection/>
    </xf>
    <xf numFmtId="167" fontId="5" fillId="0" borderId="17" xfId="0" applyNumberFormat="1" applyFont="1" applyFill="1" applyBorder="1" applyAlignment="1">
      <alignment horizontal="right"/>
    </xf>
    <xf numFmtId="167" fontId="5" fillId="0" borderId="22" xfId="0" applyNumberFormat="1" applyFont="1" applyFill="1" applyBorder="1" applyAlignment="1">
      <alignment horizontal="right"/>
    </xf>
    <xf numFmtId="166" fontId="6" fillId="0" borderId="29" xfId="57" applyNumberFormat="1" applyFont="1" applyFill="1" applyBorder="1" applyAlignment="1">
      <alignment horizontal="right"/>
      <protection/>
    </xf>
    <xf numFmtId="166" fontId="5" fillId="0" borderId="0" xfId="57" applyNumberFormat="1" applyFont="1" applyFill="1" applyBorder="1">
      <alignment/>
      <protection/>
    </xf>
    <xf numFmtId="166" fontId="6" fillId="0" borderId="25" xfId="0" applyNumberFormat="1" applyFont="1" applyFill="1" applyBorder="1" applyAlignment="1">
      <alignment horizontal="right"/>
    </xf>
    <xf numFmtId="166" fontId="14" fillId="0" borderId="12" xfId="0" applyNumberFormat="1" applyFont="1" applyFill="1" applyBorder="1" applyAlignment="1">
      <alignment horizontal="right"/>
    </xf>
    <xf numFmtId="166" fontId="5" fillId="0" borderId="13" xfId="0" applyNumberFormat="1" applyFont="1" applyFill="1" applyBorder="1" applyAlignment="1">
      <alignment/>
    </xf>
    <xf numFmtId="166" fontId="6" fillId="0" borderId="26" xfId="0" applyNumberFormat="1" applyFont="1" applyFill="1" applyBorder="1" applyAlignment="1">
      <alignment/>
    </xf>
    <xf numFmtId="166" fontId="6" fillId="0" borderId="24" xfId="0" applyNumberFormat="1" applyFont="1" applyFill="1" applyBorder="1" applyAlignment="1">
      <alignment/>
    </xf>
    <xf numFmtId="166" fontId="6" fillId="0" borderId="25" xfId="0" applyNumberFormat="1" applyFont="1" applyFill="1" applyBorder="1" applyAlignment="1">
      <alignment/>
    </xf>
    <xf numFmtId="166" fontId="14" fillId="0" borderId="21" xfId="0" applyNumberFormat="1" applyFont="1" applyFill="1" applyBorder="1" applyAlignment="1">
      <alignment horizontal="right"/>
    </xf>
    <xf numFmtId="166" fontId="6" fillId="0" borderId="13"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5" fillId="0" borderId="13" xfId="57" applyNumberFormat="1" applyFont="1" applyFill="1" applyBorder="1">
      <alignment/>
      <protection/>
    </xf>
    <xf numFmtId="166" fontId="6" fillId="0" borderId="26" xfId="57" applyNumberFormat="1" applyFont="1" applyFill="1" applyBorder="1">
      <alignment/>
      <protection/>
    </xf>
    <xf numFmtId="166" fontId="6" fillId="0" borderId="24" xfId="57" applyNumberFormat="1" applyFont="1" applyFill="1" applyBorder="1">
      <alignment/>
      <protection/>
    </xf>
    <xf numFmtId="166" fontId="5" fillId="0" borderId="30" xfId="57" applyNumberFormat="1" applyFont="1" applyFill="1" applyBorder="1" applyAlignment="1">
      <alignment horizontal="right"/>
      <protection/>
    </xf>
    <xf numFmtId="166" fontId="5" fillId="0" borderId="31" xfId="57" applyNumberFormat="1" applyFont="1" applyFill="1" applyBorder="1" applyAlignment="1">
      <alignment horizontal="right"/>
      <protection/>
    </xf>
    <xf numFmtId="166" fontId="6" fillId="0" borderId="30" xfId="57" applyNumberFormat="1" applyFont="1" applyFill="1" applyBorder="1" applyAlignment="1">
      <alignment horizontal="right"/>
      <protection/>
    </xf>
    <xf numFmtId="166" fontId="6" fillId="0" borderId="31"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5" fillId="0" borderId="24" xfId="57" applyNumberFormat="1" applyFont="1" applyFill="1" applyBorder="1">
      <alignment/>
      <protection/>
    </xf>
    <xf numFmtId="0" fontId="15" fillId="0" borderId="0" xfId="0" applyFont="1" applyAlignment="1">
      <alignment wrapText="1"/>
    </xf>
    <xf numFmtId="0" fontId="13" fillId="0" borderId="0" xfId="0" applyFont="1" applyAlignment="1">
      <alignment wrapText="1"/>
    </xf>
    <xf numFmtId="0" fontId="16" fillId="0" borderId="0" xfId="0" applyFont="1" applyAlignment="1">
      <alignment horizontal="left" wrapText="1"/>
    </xf>
    <xf numFmtId="0" fontId="13" fillId="0" borderId="0" xfId="0" applyFont="1" applyAlignment="1">
      <alignment horizontal="left" wrapText="1" indent="1"/>
    </xf>
    <xf numFmtId="0" fontId="16" fillId="0" borderId="0" xfId="0" applyFont="1" applyAlignment="1">
      <alignment horizontal="left" vertical="top" wrapText="1"/>
    </xf>
    <xf numFmtId="166" fontId="5" fillId="0" borderId="19" xfId="57" applyNumberFormat="1" applyFont="1" applyFill="1" applyBorder="1">
      <alignment/>
      <protection/>
    </xf>
    <xf numFmtId="0" fontId="5" fillId="0" borderId="13" xfId="0" applyFont="1" applyFill="1" applyBorder="1" applyAlignment="1">
      <alignment horizontal="left" indent="1"/>
    </xf>
    <xf numFmtId="166" fontId="5" fillId="0" borderId="0" xfId="42" applyNumberFormat="1" applyFont="1" applyFill="1" applyBorder="1" applyAlignment="1" quotePrefix="1">
      <alignment horizontal="right"/>
    </xf>
    <xf numFmtId="166" fontId="5" fillId="0" borderId="20" xfId="42" applyNumberFormat="1" applyFont="1" applyFill="1" applyBorder="1" applyAlignment="1" quotePrefix="1">
      <alignment horizontal="right"/>
    </xf>
    <xf numFmtId="1" fontId="5" fillId="33" borderId="11" xfId="0" applyNumberFormat="1" applyFont="1" applyFill="1" applyBorder="1" applyAlignment="1">
      <alignment horizontal="right" wrapText="1"/>
    </xf>
    <xf numFmtId="1" fontId="5" fillId="33" borderId="0" xfId="0" applyNumberFormat="1" applyFont="1" applyFill="1" applyBorder="1" applyAlignment="1">
      <alignment horizontal="right"/>
    </xf>
    <xf numFmtId="0" fontId="5" fillId="0" borderId="11" xfId="57" applyFont="1" applyFill="1" applyBorder="1" applyAlignment="1">
      <alignment horizontal="right"/>
      <protection/>
    </xf>
    <xf numFmtId="0" fontId="6" fillId="0" borderId="10" xfId="57" applyFont="1" applyFill="1" applyBorder="1">
      <alignment/>
      <protection/>
    </xf>
    <xf numFmtId="37" fontId="10" fillId="0" borderId="0" xfId="57" applyNumberFormat="1" applyFont="1" applyFill="1">
      <alignment/>
      <protection/>
    </xf>
    <xf numFmtId="0" fontId="5" fillId="0" borderId="13" xfId="0" applyFont="1" applyFill="1" applyBorder="1" applyAlignment="1">
      <alignment horizontal="left"/>
    </xf>
    <xf numFmtId="166" fontId="6" fillId="0" borderId="22" xfId="44" applyNumberFormat="1" applyFont="1" applyFill="1" applyBorder="1" applyAlignment="1">
      <alignment horizontal="right"/>
    </xf>
    <xf numFmtId="0" fontId="6" fillId="0" borderId="13" xfId="0" applyFont="1" applyFill="1" applyBorder="1" applyAlignment="1">
      <alignment/>
    </xf>
    <xf numFmtId="0" fontId="5" fillId="0" borderId="34" xfId="0" applyFont="1" applyFill="1" applyBorder="1" applyAlignment="1">
      <alignment/>
    </xf>
    <xf numFmtId="166" fontId="5" fillId="0" borderId="35" xfId="57" applyNumberFormat="1" applyFont="1" applyFill="1" applyBorder="1" applyAlignment="1">
      <alignment horizontal="right"/>
      <protection/>
    </xf>
    <xf numFmtId="0" fontId="5" fillId="0" borderId="34" xfId="0" applyFont="1" applyFill="1" applyBorder="1" applyAlignment="1">
      <alignment horizontal="left" indent="1"/>
    </xf>
    <xf numFmtId="0" fontId="6" fillId="0" borderId="36" xfId="0" applyFont="1" applyFill="1" applyBorder="1" applyAlignment="1">
      <alignment/>
    </xf>
    <xf numFmtId="166" fontId="6" fillId="0" borderId="37" xfId="57" applyNumberFormat="1" applyFont="1" applyFill="1" applyBorder="1" applyAlignment="1">
      <alignment horizontal="right"/>
      <protection/>
    </xf>
    <xf numFmtId="37" fontId="5" fillId="0" borderId="34" xfId="57" applyNumberFormat="1" applyFont="1" applyFill="1" applyBorder="1">
      <alignment/>
      <protection/>
    </xf>
    <xf numFmtId="37" fontId="5" fillId="0" borderId="35" xfId="57" applyNumberFormat="1" applyFont="1" applyFill="1" applyBorder="1">
      <alignment/>
      <protection/>
    </xf>
    <xf numFmtId="0" fontId="6" fillId="0" borderId="36" xfId="0" applyFont="1" applyFill="1" applyBorder="1" applyAlignment="1">
      <alignment wrapText="1"/>
    </xf>
    <xf numFmtId="166" fontId="6" fillId="0" borderId="17" xfId="44" applyNumberFormat="1" applyFont="1" applyFill="1" applyBorder="1" applyAlignment="1">
      <alignment horizontal="right"/>
    </xf>
    <xf numFmtId="37" fontId="5" fillId="0" borderId="13" xfId="57" applyNumberFormat="1" applyFont="1" applyFill="1" applyBorder="1" applyAlignment="1">
      <alignment horizontal="left" wrapText="1"/>
      <protection/>
    </xf>
    <xf numFmtId="165" fontId="19" fillId="0" borderId="0" xfId="60" applyNumberFormat="1" applyFont="1" applyFill="1" applyBorder="1" applyAlignment="1">
      <alignment horizontal="right"/>
    </xf>
    <xf numFmtId="165" fontId="12" fillId="0" borderId="0" xfId="60" applyNumberFormat="1" applyFont="1" applyFill="1" applyBorder="1" applyAlignment="1">
      <alignment horizontal="right"/>
    </xf>
    <xf numFmtId="37" fontId="6" fillId="0" borderId="13" xfId="57" applyNumberFormat="1" applyFont="1" applyFill="1" applyBorder="1" applyAlignment="1">
      <alignment horizontal="left" indent="1"/>
      <protection/>
    </xf>
    <xf numFmtId="0" fontId="0" fillId="0" borderId="0" xfId="0" applyFont="1" applyFill="1" applyAlignment="1">
      <alignment/>
    </xf>
    <xf numFmtId="166" fontId="5" fillId="0" borderId="22" xfId="57" applyNumberFormat="1" applyFont="1" applyFill="1" applyBorder="1" applyAlignment="1">
      <alignment horizontal="right"/>
      <protection/>
    </xf>
    <xf numFmtId="166" fontId="5" fillId="0" borderId="19" xfId="42" applyNumberFormat="1" applyFont="1" applyFill="1" applyBorder="1" applyAlignment="1">
      <alignment horizontal="right"/>
    </xf>
    <xf numFmtId="166" fontId="5" fillId="0" borderId="23" xfId="42" applyNumberFormat="1" applyFont="1" applyFill="1" applyBorder="1" applyAlignment="1">
      <alignment horizontal="right"/>
    </xf>
    <xf numFmtId="0" fontId="5" fillId="0" borderId="26" xfId="57" applyFont="1" applyFill="1" applyBorder="1">
      <alignment/>
      <protection/>
    </xf>
    <xf numFmtId="166" fontId="5" fillId="0" borderId="24" xfId="0" applyNumberFormat="1" applyFont="1" applyFill="1" applyBorder="1" applyAlignment="1">
      <alignment horizontal="right"/>
    </xf>
    <xf numFmtId="166" fontId="5" fillId="0" borderId="25" xfId="0" applyNumberFormat="1" applyFont="1" applyFill="1" applyBorder="1" applyAlignment="1">
      <alignment horizontal="right"/>
    </xf>
    <xf numFmtId="166" fontId="4" fillId="0" borderId="0" xfId="0" applyNumberFormat="1" applyFont="1" applyFill="1" applyAlignment="1">
      <alignment/>
    </xf>
    <xf numFmtId="166" fontId="5" fillId="0" borderId="0" xfId="0" applyNumberFormat="1" applyFont="1" applyFill="1" applyAlignment="1">
      <alignment/>
    </xf>
    <xf numFmtId="0" fontId="17" fillId="0" borderId="0" xfId="0" applyFont="1" applyAlignment="1">
      <alignment horizontal="left" wrapText="1"/>
    </xf>
    <xf numFmtId="0" fontId="5" fillId="0" borderId="16" xfId="0" applyFont="1" applyFill="1" applyBorder="1" applyAlignment="1">
      <alignment/>
    </xf>
    <xf numFmtId="0" fontId="5" fillId="0" borderId="11" xfId="0" applyFont="1" applyFill="1" applyBorder="1" applyAlignment="1">
      <alignment/>
    </xf>
    <xf numFmtId="0" fontId="10" fillId="0" borderId="0" xfId="0" applyFont="1" applyFill="1" applyBorder="1" applyAlignment="1">
      <alignment/>
    </xf>
    <xf numFmtId="166" fontId="5" fillId="0" borderId="19" xfId="57" applyNumberFormat="1" applyFont="1" applyFill="1" applyBorder="1" applyAlignment="1">
      <alignment horizontal="right"/>
      <protection/>
    </xf>
    <xf numFmtId="166" fontId="6" fillId="0" borderId="0" xfId="57" applyNumberFormat="1" applyFont="1" applyFill="1" applyBorder="1">
      <alignment/>
      <protection/>
    </xf>
    <xf numFmtId="166" fontId="6" fillId="0" borderId="20" xfId="57" applyNumberFormat="1" applyFont="1" applyFill="1" applyBorder="1">
      <alignment/>
      <protection/>
    </xf>
    <xf numFmtId="167" fontId="5" fillId="0" borderId="0" xfId="0" applyNumberFormat="1" applyFont="1" applyFill="1" applyBorder="1" applyAlignment="1">
      <alignment horizontal="right"/>
    </xf>
    <xf numFmtId="167" fontId="5" fillId="0" borderId="20" xfId="0" applyNumberFormat="1" applyFont="1" applyFill="1" applyBorder="1" applyAlignment="1">
      <alignment horizontal="right"/>
    </xf>
    <xf numFmtId="37" fontId="5" fillId="0" borderId="13" xfId="57" applyNumberFormat="1" applyFont="1" applyFill="1" applyBorder="1" quotePrefix="1">
      <alignment/>
      <protection/>
    </xf>
    <xf numFmtId="166" fontId="5" fillId="0" borderId="17" xfId="42" applyNumberFormat="1" applyFont="1" applyFill="1" applyBorder="1" applyAlignment="1">
      <alignment horizontal="right"/>
    </xf>
    <xf numFmtId="166" fontId="5" fillId="0" borderId="22" xfId="42" applyNumberFormat="1" applyFont="1" applyFill="1" applyBorder="1" applyAlignment="1">
      <alignment horizontal="right"/>
    </xf>
    <xf numFmtId="166" fontId="6" fillId="0" borderId="13" xfId="0" applyNumberFormat="1" applyFont="1" applyFill="1" applyBorder="1" applyAlignment="1" quotePrefix="1">
      <alignment horizontal="right"/>
    </xf>
    <xf numFmtId="166" fontId="6" fillId="0" borderId="0" xfId="0" applyNumberFormat="1" applyFont="1" applyFill="1" applyBorder="1" applyAlignment="1" quotePrefix="1">
      <alignment horizontal="right"/>
    </xf>
    <xf numFmtId="166" fontId="5" fillId="0" borderId="13" xfId="0" applyNumberFormat="1" applyFont="1" applyFill="1" applyBorder="1" applyAlignment="1" quotePrefix="1">
      <alignment horizontal="right"/>
    </xf>
    <xf numFmtId="166" fontId="5" fillId="0" borderId="0" xfId="0" applyNumberFormat="1" applyFont="1" applyFill="1" applyBorder="1" applyAlignment="1" quotePrefix="1">
      <alignment horizontal="right"/>
    </xf>
    <xf numFmtId="166" fontId="5" fillId="0" borderId="13" xfId="0" applyNumberFormat="1" applyFont="1" applyFill="1" applyBorder="1" applyAlignment="1">
      <alignment horizontal="right"/>
    </xf>
    <xf numFmtId="166" fontId="5" fillId="0" borderId="18" xfId="0" applyNumberFormat="1" applyFont="1" applyFill="1" applyBorder="1" applyAlignment="1">
      <alignment horizontal="right"/>
    </xf>
    <xf numFmtId="166" fontId="5" fillId="0" borderId="19" xfId="0" applyNumberFormat="1" applyFont="1" applyFill="1" applyBorder="1" applyAlignment="1" quotePrefix="1">
      <alignment horizontal="right"/>
    </xf>
    <xf numFmtId="166" fontId="14" fillId="0" borderId="10" xfId="0" applyNumberFormat="1" applyFont="1" applyFill="1" applyBorder="1" applyAlignment="1">
      <alignment horizontal="right"/>
    </xf>
    <xf numFmtId="166" fontId="14" fillId="0" borderId="11" xfId="0" applyNumberFormat="1" applyFont="1" applyFill="1" applyBorder="1" applyAlignment="1">
      <alignment horizontal="right"/>
    </xf>
    <xf numFmtId="166" fontId="14" fillId="0" borderId="14" xfId="0" applyNumberFormat="1" applyFont="1" applyFill="1" applyBorder="1" applyAlignment="1">
      <alignment horizontal="right"/>
    </xf>
    <xf numFmtId="166" fontId="14" fillId="0" borderId="15" xfId="0" applyNumberFormat="1" applyFont="1" applyFill="1" applyBorder="1" applyAlignment="1">
      <alignment horizontal="right"/>
    </xf>
    <xf numFmtId="166" fontId="5" fillId="34" borderId="13" xfId="0" applyNumberFormat="1" applyFont="1" applyFill="1" applyBorder="1" applyAlignment="1">
      <alignment horizontal="right"/>
    </xf>
    <xf numFmtId="166" fontId="5" fillId="0" borderId="13" xfId="57" applyNumberFormat="1" applyFont="1" applyFill="1" applyBorder="1" applyAlignment="1">
      <alignment horizontal="right"/>
      <protection/>
    </xf>
    <xf numFmtId="166" fontId="5" fillId="0" borderId="18" xfId="57" applyNumberFormat="1" applyFont="1" applyFill="1" applyBorder="1" applyAlignment="1">
      <alignment horizontal="right"/>
      <protection/>
    </xf>
    <xf numFmtId="166" fontId="6" fillId="0" borderId="18" xfId="57" applyNumberFormat="1" applyFont="1" applyFill="1" applyBorder="1" applyAlignment="1">
      <alignment horizontal="right"/>
      <protection/>
    </xf>
    <xf numFmtId="166" fontId="6" fillId="0" borderId="19" xfId="57" applyNumberFormat="1" applyFont="1" applyFill="1" applyBorder="1" applyAlignment="1">
      <alignment horizontal="right"/>
      <protection/>
    </xf>
    <xf numFmtId="166" fontId="6" fillId="0" borderId="19" xfId="0" applyNumberFormat="1" applyFont="1" applyFill="1" applyBorder="1" applyAlignment="1">
      <alignment horizontal="right"/>
    </xf>
    <xf numFmtId="1" fontId="5" fillId="0" borderId="21" xfId="0" applyNumberFormat="1" applyFont="1" applyFill="1" applyBorder="1" applyAlignment="1">
      <alignment horizontal="right"/>
    </xf>
    <xf numFmtId="37" fontId="5" fillId="0" borderId="0" xfId="57" applyNumberFormat="1" applyFont="1" applyFill="1" applyBorder="1" applyAlignment="1" quotePrefix="1">
      <alignment horizontal="left"/>
      <protection/>
    </xf>
    <xf numFmtId="0" fontId="5" fillId="0" borderId="12" xfId="57" applyFont="1" applyFill="1" applyBorder="1" applyAlignment="1">
      <alignment horizontal="right"/>
      <protection/>
    </xf>
    <xf numFmtId="37" fontId="5" fillId="0" borderId="20" xfId="57" applyNumberFormat="1" applyFont="1" applyFill="1" applyBorder="1" applyAlignment="1">
      <alignment horizontal="right"/>
      <protection/>
    </xf>
    <xf numFmtId="0" fontId="5" fillId="35" borderId="13" xfId="42" applyNumberFormat="1" applyFont="1" applyFill="1" applyBorder="1" applyAlignment="1">
      <alignment/>
    </xf>
    <xf numFmtId="0" fontId="5" fillId="35" borderId="18" xfId="42" applyNumberFormat="1" applyFont="1" applyFill="1" applyBorder="1" applyAlignment="1">
      <alignment/>
    </xf>
    <xf numFmtId="37" fontId="5" fillId="0" borderId="13" xfId="57" applyNumberFormat="1" applyFont="1" applyFill="1" applyBorder="1" applyAlignment="1">
      <alignment horizontal="right"/>
      <protection/>
    </xf>
    <xf numFmtId="166" fontId="6" fillId="0" borderId="16" xfId="44" applyNumberFormat="1" applyFont="1" applyFill="1" applyBorder="1" applyAlignment="1">
      <alignment horizontal="right"/>
    </xf>
    <xf numFmtId="37" fontId="5" fillId="0" borderId="15" xfId="57" applyNumberFormat="1" applyFont="1" applyFill="1" applyBorder="1" applyAlignment="1">
      <alignment horizontal="center"/>
      <protection/>
    </xf>
    <xf numFmtId="37" fontId="5" fillId="0" borderId="21" xfId="57" applyNumberFormat="1" applyFont="1" applyFill="1" applyBorder="1" applyAlignment="1">
      <alignment horizontal="center"/>
      <protection/>
    </xf>
    <xf numFmtId="37" fontId="5" fillId="0" borderId="16" xfId="57" applyNumberFormat="1" applyFont="1" applyFill="1" applyBorder="1" applyAlignment="1">
      <alignment horizontal="center"/>
      <protection/>
    </xf>
    <xf numFmtId="37" fontId="5" fillId="0" borderId="22" xfId="57" applyNumberFormat="1" applyFont="1" applyFill="1" applyBorder="1" applyAlignment="1">
      <alignment horizontal="center"/>
      <protection/>
    </xf>
    <xf numFmtId="0" fontId="5" fillId="0" borderId="13" xfId="57" applyFont="1" applyFill="1" applyBorder="1" applyAlignment="1">
      <alignment wrapText="1"/>
      <protection/>
    </xf>
    <xf numFmtId="0" fontId="5" fillId="0" borderId="0" xfId="57" applyFont="1" applyFill="1" applyBorder="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PR table"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210A04M6_NL v3" xfId="56"/>
    <cellStyle name="Normal_Bijlage persbericht 2001Q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9"/>
  <sheetViews>
    <sheetView showGridLines="0" tabSelected="1" zoomScalePageLayoutView="0" workbookViewId="0" topLeftCell="A1">
      <selection activeCell="A1" sqref="A1"/>
    </sheetView>
  </sheetViews>
  <sheetFormatPr defaultColWidth="9.140625" defaultRowHeight="12.75"/>
  <cols>
    <col min="1" max="1" width="2.7109375" style="1" customWidth="1"/>
    <col min="2" max="2" width="102.7109375" style="1" customWidth="1"/>
    <col min="3" max="6" width="9.140625" style="1" customWidth="1"/>
    <col min="7" max="7" width="13.57421875" style="1" customWidth="1"/>
    <col min="8" max="16384" width="9.140625" style="1" customWidth="1"/>
  </cols>
  <sheetData>
    <row r="1" ht="16.5" customHeight="1">
      <c r="B1" s="36" t="s">
        <v>179</v>
      </c>
    </row>
    <row r="2" ht="16.5" customHeight="1">
      <c r="B2" s="36" t="s">
        <v>120</v>
      </c>
    </row>
    <row r="3" s="268" customFormat="1" ht="16.5" customHeight="1">
      <c r="B3" s="36" t="s">
        <v>283</v>
      </c>
    </row>
    <row r="4" ht="13.5" customHeight="1"/>
    <row r="5" ht="13.5" customHeight="1"/>
    <row r="6" ht="12.75">
      <c r="B6" s="238" t="s">
        <v>114</v>
      </c>
    </row>
    <row r="7" ht="36">
      <c r="B7" s="239" t="s">
        <v>311</v>
      </c>
    </row>
    <row r="8" ht="24">
      <c r="B8" s="239" t="s">
        <v>312</v>
      </c>
    </row>
    <row r="9" ht="12.75">
      <c r="B9" s="239"/>
    </row>
    <row r="10" ht="12.75">
      <c r="B10" s="238" t="s">
        <v>0</v>
      </c>
    </row>
    <row r="11" ht="48">
      <c r="B11" s="239" t="s">
        <v>115</v>
      </c>
    </row>
    <row r="12" ht="12.75">
      <c r="B12" s="239"/>
    </row>
    <row r="13" ht="12.75">
      <c r="B13" s="238" t="s">
        <v>116</v>
      </c>
    </row>
    <row r="14" ht="108">
      <c r="B14" s="239" t="s">
        <v>117</v>
      </c>
    </row>
    <row r="15" spans="1:2" s="268" customFormat="1" ht="12.75">
      <c r="A15" s="240" t="s">
        <v>121</v>
      </c>
      <c r="B15" s="241" t="s">
        <v>122</v>
      </c>
    </row>
    <row r="16" spans="1:2" s="268" customFormat="1" ht="12.75">
      <c r="A16" s="240" t="s">
        <v>121</v>
      </c>
      <c r="B16" s="241" t="s">
        <v>237</v>
      </c>
    </row>
    <row r="17" s="268" customFormat="1" ht="12.75">
      <c r="B17" s="277" t="s">
        <v>118</v>
      </c>
    </row>
    <row r="18" s="268" customFormat="1" ht="24">
      <c r="B18" s="277" t="s">
        <v>298</v>
      </c>
    </row>
    <row r="19" spans="1:2" s="268" customFormat="1" ht="12.75">
      <c r="A19" s="240" t="s">
        <v>121</v>
      </c>
      <c r="B19" s="241" t="s">
        <v>180</v>
      </c>
    </row>
    <row r="20" spans="1:2" s="268" customFormat="1" ht="12.75">
      <c r="A20" s="240" t="s">
        <v>121</v>
      </c>
      <c r="B20" s="241" t="s">
        <v>299</v>
      </c>
    </row>
    <row r="21" spans="1:2" s="268" customFormat="1" ht="12.75">
      <c r="A21" s="240" t="s">
        <v>121</v>
      </c>
      <c r="B21" s="241" t="s">
        <v>123</v>
      </c>
    </row>
    <row r="22" spans="1:2" s="268" customFormat="1" ht="12.75">
      <c r="A22" s="240" t="s">
        <v>121</v>
      </c>
      <c r="B22" s="241" t="s">
        <v>238</v>
      </c>
    </row>
    <row r="23" spans="1:2" s="268" customFormat="1" ht="12.75">
      <c r="A23" s="240" t="s">
        <v>121</v>
      </c>
      <c r="B23" s="241" t="s">
        <v>124</v>
      </c>
    </row>
    <row r="24" spans="1:2" s="268" customFormat="1" ht="24">
      <c r="A24" s="242" t="s">
        <v>121</v>
      </c>
      <c r="B24" s="241" t="s">
        <v>300</v>
      </c>
    </row>
    <row r="25" spans="1:2" s="268" customFormat="1" ht="12.75">
      <c r="A25" s="240" t="s">
        <v>121</v>
      </c>
      <c r="B25" s="241" t="s">
        <v>301</v>
      </c>
    </row>
    <row r="26" spans="1:2" s="268" customFormat="1" ht="12.75">
      <c r="A26" s="240" t="s">
        <v>121</v>
      </c>
      <c r="B26" s="241" t="s">
        <v>222</v>
      </c>
    </row>
    <row r="27" spans="1:2" s="268" customFormat="1" ht="12.75" customHeight="1">
      <c r="A27" s="240" t="s">
        <v>121</v>
      </c>
      <c r="B27" s="241" t="s">
        <v>302</v>
      </c>
    </row>
    <row r="28" spans="1:2" s="268" customFormat="1" ht="12.75">
      <c r="A28" s="240" t="s">
        <v>121</v>
      </c>
      <c r="B28" s="241" t="s">
        <v>220</v>
      </c>
    </row>
    <row r="29" spans="1:2" s="268" customFormat="1" ht="24">
      <c r="A29" s="242" t="s">
        <v>121</v>
      </c>
      <c r="B29" s="241" t="s">
        <v>303</v>
      </c>
    </row>
    <row r="30" spans="1:2" s="268" customFormat="1" ht="24">
      <c r="A30" s="242" t="s">
        <v>121</v>
      </c>
      <c r="B30" s="241" t="s">
        <v>304</v>
      </c>
    </row>
    <row r="31" spans="1:2" s="268" customFormat="1" ht="24">
      <c r="A31" s="242" t="s">
        <v>121</v>
      </c>
      <c r="B31" s="241" t="s">
        <v>305</v>
      </c>
    </row>
    <row r="32" spans="1:2" s="268" customFormat="1" ht="12.75">
      <c r="A32" s="240" t="s">
        <v>121</v>
      </c>
      <c r="B32" s="241" t="s">
        <v>306</v>
      </c>
    </row>
    <row r="33" spans="1:2" s="268" customFormat="1" ht="12.75">
      <c r="A33" s="240" t="s">
        <v>121</v>
      </c>
      <c r="B33" s="241" t="s">
        <v>181</v>
      </c>
    </row>
    <row r="34" spans="1:2" s="268" customFormat="1" ht="12.75">
      <c r="A34" s="240" t="s">
        <v>121</v>
      </c>
      <c r="B34" s="241" t="s">
        <v>307</v>
      </c>
    </row>
    <row r="35" spans="1:2" s="268" customFormat="1" ht="24">
      <c r="A35" s="242" t="s">
        <v>121</v>
      </c>
      <c r="B35" s="241" t="s">
        <v>308</v>
      </c>
    </row>
    <row r="36" spans="1:2" s="268" customFormat="1" ht="12.75">
      <c r="A36" s="240" t="s">
        <v>121</v>
      </c>
      <c r="B36" s="241" t="s">
        <v>309</v>
      </c>
    </row>
    <row r="37" spans="1:2" s="268" customFormat="1" ht="24">
      <c r="A37" s="242" t="s">
        <v>121</v>
      </c>
      <c r="B37" s="241" t="s">
        <v>310</v>
      </c>
    </row>
    <row r="38" s="268" customFormat="1" ht="12.75">
      <c r="B38" s="239"/>
    </row>
    <row r="39" s="268" customFormat="1" ht="72">
      <c r="B39" s="239" t="s">
        <v>119</v>
      </c>
    </row>
  </sheetData>
  <sheetProtection/>
  <printOptions/>
  <pageMargins left="0.5905511811023623" right="0.3937007874015748"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pageSetUpPr fitToPage="1"/>
  </sheetPr>
  <dimension ref="A1:L7"/>
  <sheetViews>
    <sheetView showGridLines="0" defaultGridColor="0" zoomScalePageLayoutView="0" colorId="48" workbookViewId="0" topLeftCell="A1">
      <selection activeCell="A1" sqref="A1"/>
    </sheetView>
  </sheetViews>
  <sheetFormatPr defaultColWidth="9.140625" defaultRowHeight="12.75"/>
  <cols>
    <col min="1" max="1" width="2.140625" style="32" customWidth="1"/>
    <col min="2" max="2" width="80.7109375" style="2" customWidth="1"/>
    <col min="3" max="16384" width="9.140625" style="2" customWidth="1"/>
  </cols>
  <sheetData>
    <row r="1" spans="1:12" ht="12">
      <c r="A1" s="6" t="s">
        <v>206</v>
      </c>
      <c r="C1" s="31"/>
      <c r="D1" s="31"/>
      <c r="E1" s="31"/>
      <c r="F1" s="31"/>
      <c r="G1" s="31"/>
      <c r="H1" s="31"/>
      <c r="I1" s="31"/>
      <c r="J1" s="31"/>
      <c r="K1" s="31"/>
      <c r="L1" s="31"/>
    </row>
    <row r="2" spans="1:12" s="35" customFormat="1" ht="12">
      <c r="A2" s="307" t="s">
        <v>271</v>
      </c>
      <c r="C2" s="45"/>
      <c r="D2" s="45"/>
      <c r="E2" s="45"/>
      <c r="F2" s="45"/>
      <c r="G2" s="45"/>
      <c r="H2" s="45"/>
      <c r="I2" s="45"/>
      <c r="J2" s="45"/>
      <c r="K2" s="45"/>
      <c r="L2" s="45"/>
    </row>
    <row r="3" spans="1:12" s="35" customFormat="1" ht="12">
      <c r="A3" s="307" t="s">
        <v>272</v>
      </c>
      <c r="C3" s="45"/>
      <c r="D3" s="45"/>
      <c r="E3" s="45"/>
      <c r="F3" s="45"/>
      <c r="G3" s="45"/>
      <c r="H3" s="45"/>
      <c r="I3" s="45"/>
      <c r="J3" s="45"/>
      <c r="K3" s="45"/>
      <c r="L3" s="45"/>
    </row>
    <row r="4" spans="1:12" s="35" customFormat="1" ht="12">
      <c r="A4" s="307" t="s">
        <v>273</v>
      </c>
      <c r="C4" s="45"/>
      <c r="D4" s="45"/>
      <c r="E4" s="45"/>
      <c r="F4" s="45"/>
      <c r="G4" s="45"/>
      <c r="H4" s="45"/>
      <c r="I4" s="45"/>
      <c r="J4" s="45"/>
      <c r="K4" s="45"/>
      <c r="L4" s="45"/>
    </row>
    <row r="5" spans="1:12" s="35" customFormat="1" ht="12">
      <c r="A5" s="307" t="s">
        <v>274</v>
      </c>
      <c r="C5" s="45"/>
      <c r="D5" s="45"/>
      <c r="E5" s="45"/>
      <c r="F5" s="45"/>
      <c r="G5" s="45"/>
      <c r="H5" s="45"/>
      <c r="I5" s="45"/>
      <c r="J5" s="45"/>
      <c r="K5" s="45"/>
      <c r="L5" s="45"/>
    </row>
    <row r="6" spans="1:2" ht="13.5">
      <c r="A6" s="151"/>
      <c r="B6" s="35"/>
    </row>
    <row r="7" spans="1:2" ht="13.5">
      <c r="A7" s="151"/>
      <c r="B7" s="35"/>
    </row>
  </sheetData>
  <sheetProtection/>
  <printOptions/>
  <pageMargins left="0.7086614173228347" right="0.4724409448818898" top="0.787401574803149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7"/>
  <sheetViews>
    <sheetView showGridLines="0" defaultGridColor="0" zoomScalePageLayoutView="0" colorId="48" workbookViewId="0" topLeftCell="A1">
      <selection activeCell="A1" sqref="A1"/>
    </sheetView>
  </sheetViews>
  <sheetFormatPr defaultColWidth="9.140625" defaultRowHeight="12.75"/>
  <cols>
    <col min="1" max="1" width="40.7109375" style="13" customWidth="1"/>
    <col min="2" max="3" width="8.7109375" style="13" customWidth="1"/>
    <col min="4" max="4" width="5.7109375" style="13" customWidth="1"/>
    <col min="5" max="6" width="10.7109375" style="13" customWidth="1"/>
    <col min="7" max="7" width="5.7109375" style="13" customWidth="1"/>
    <col min="8" max="16384" width="9.140625" style="13" customWidth="1"/>
  </cols>
  <sheetData>
    <row r="1" spans="1:6" ht="15.75" customHeight="1">
      <c r="A1" s="48" t="s">
        <v>155</v>
      </c>
      <c r="B1" s="94"/>
      <c r="C1" s="94"/>
      <c r="D1" s="94"/>
      <c r="E1" s="95"/>
      <c r="F1" s="96"/>
    </row>
    <row r="2" spans="1:6" ht="12" customHeight="1">
      <c r="A2" s="97"/>
      <c r="B2" s="52"/>
      <c r="C2" s="52"/>
      <c r="D2" s="52"/>
      <c r="E2" s="247" t="s">
        <v>261</v>
      </c>
      <c r="F2" s="117" t="s">
        <v>42</v>
      </c>
    </row>
    <row r="3" spans="1:6" ht="12" customHeight="1">
      <c r="A3" s="98"/>
      <c r="B3" s="53"/>
      <c r="C3" s="53"/>
      <c r="D3" s="53"/>
      <c r="E3" s="248">
        <v>2010</v>
      </c>
      <c r="F3" s="165" t="s">
        <v>315</v>
      </c>
    </row>
    <row r="4" spans="1:6" ht="12" customHeight="1">
      <c r="A4" s="61" t="s">
        <v>6</v>
      </c>
      <c r="B4" s="62"/>
      <c r="C4" s="63"/>
      <c r="D4" s="62" t="s">
        <v>2</v>
      </c>
      <c r="E4" s="64"/>
      <c r="F4" s="85"/>
    </row>
    <row r="5" spans="1:6" ht="12" customHeight="1">
      <c r="A5" s="57"/>
      <c r="B5" s="39"/>
      <c r="C5" s="28"/>
      <c r="D5" s="28"/>
      <c r="E5" s="30"/>
      <c r="F5" s="84"/>
    </row>
    <row r="6" spans="1:6" ht="12" customHeight="1">
      <c r="A6" s="66" t="s">
        <v>26</v>
      </c>
      <c r="B6" s="39"/>
      <c r="C6" s="28"/>
      <c r="D6" s="28"/>
      <c r="E6" s="30"/>
      <c r="F6" s="84"/>
    </row>
    <row r="7" spans="1:6" ht="12" customHeight="1">
      <c r="A7" s="86" t="s">
        <v>27</v>
      </c>
      <c r="B7" s="25"/>
      <c r="C7" s="12"/>
      <c r="D7" s="37">
        <v>6</v>
      </c>
      <c r="E7" s="193">
        <v>4731</v>
      </c>
      <c r="F7" s="194">
        <v>4609</v>
      </c>
    </row>
    <row r="8" spans="1:6" ht="12" customHeight="1">
      <c r="A8" s="69" t="s">
        <v>174</v>
      </c>
      <c r="B8" s="25"/>
      <c r="C8" s="12"/>
      <c r="D8" s="37">
        <v>4</v>
      </c>
      <c r="E8" s="193">
        <v>142254</v>
      </c>
      <c r="F8" s="194">
        <v>134205</v>
      </c>
    </row>
    <row r="9" spans="1:6" ht="12" customHeight="1">
      <c r="A9" s="69" t="s">
        <v>178</v>
      </c>
      <c r="B9" s="25"/>
      <c r="C9" s="12"/>
      <c r="D9" s="37">
        <v>5</v>
      </c>
      <c r="E9" s="193">
        <v>135385</v>
      </c>
      <c r="F9" s="194">
        <v>125845</v>
      </c>
    </row>
    <row r="10" spans="1:6" ht="12">
      <c r="A10" s="86" t="s">
        <v>28</v>
      </c>
      <c r="B10" s="25"/>
      <c r="C10" s="12"/>
      <c r="D10" s="37"/>
      <c r="E10" s="193">
        <v>5335</v>
      </c>
      <c r="F10" s="194">
        <v>4917</v>
      </c>
    </row>
    <row r="11" spans="1:6" ht="12" customHeight="1">
      <c r="A11" s="86" t="s">
        <v>187</v>
      </c>
      <c r="B11" s="25"/>
      <c r="C11" s="12"/>
      <c r="D11" s="37"/>
      <c r="E11" s="193">
        <v>734</v>
      </c>
      <c r="F11" s="194">
        <v>696</v>
      </c>
    </row>
    <row r="12" spans="1:6" ht="12" customHeight="1">
      <c r="A12" s="86" t="s">
        <v>29</v>
      </c>
      <c r="B12" s="25"/>
      <c r="C12" s="12"/>
      <c r="D12" s="37"/>
      <c r="E12" s="193">
        <v>5392</v>
      </c>
      <c r="F12" s="194">
        <v>5110</v>
      </c>
    </row>
    <row r="13" spans="1:6" ht="12" customHeight="1">
      <c r="A13" s="86" t="s">
        <v>30</v>
      </c>
      <c r="B13" s="25"/>
      <c r="C13" s="12"/>
      <c r="D13" s="37"/>
      <c r="E13" s="193">
        <v>364</v>
      </c>
      <c r="F13" s="194">
        <v>356</v>
      </c>
    </row>
    <row r="14" spans="1:6" ht="12" customHeight="1">
      <c r="A14" s="86" t="s">
        <v>31</v>
      </c>
      <c r="B14" s="25"/>
      <c r="C14" s="12"/>
      <c r="D14" s="37"/>
      <c r="E14" s="193">
        <v>153</v>
      </c>
      <c r="F14" s="194">
        <v>278</v>
      </c>
    </row>
    <row r="15" spans="1:6" ht="12" customHeight="1">
      <c r="A15" s="86" t="s">
        <v>230</v>
      </c>
      <c r="B15" s="25"/>
      <c r="C15" s="12"/>
      <c r="D15" s="37">
        <v>7</v>
      </c>
      <c r="E15" s="193">
        <v>11730</v>
      </c>
      <c r="F15" s="194">
        <v>11481</v>
      </c>
    </row>
    <row r="16" spans="1:6" ht="12" customHeight="1">
      <c r="A16" s="69" t="s">
        <v>193</v>
      </c>
      <c r="B16" s="25"/>
      <c r="C16" s="12"/>
      <c r="D16" s="37"/>
      <c r="E16" s="193">
        <v>6866</v>
      </c>
      <c r="F16" s="194">
        <v>6823</v>
      </c>
    </row>
    <row r="17" spans="1:6" ht="12" customHeight="1">
      <c r="A17" s="99" t="s">
        <v>231</v>
      </c>
      <c r="B17" s="93"/>
      <c r="C17" s="92"/>
      <c r="D17" s="154"/>
      <c r="E17" s="281">
        <v>4712</v>
      </c>
      <c r="F17" s="199">
        <v>4314</v>
      </c>
    </row>
    <row r="18" spans="1:8" s="19" customFormat="1" ht="12" customHeight="1">
      <c r="A18" s="68" t="s">
        <v>177</v>
      </c>
      <c r="B18" s="21"/>
      <c r="C18" s="16"/>
      <c r="D18" s="16"/>
      <c r="E18" s="205">
        <v>317656</v>
      </c>
      <c r="F18" s="206">
        <v>298634</v>
      </c>
      <c r="H18" s="13"/>
    </row>
    <row r="19" spans="1:6" ht="12" customHeight="1">
      <c r="A19" s="68"/>
      <c r="B19" s="17"/>
      <c r="C19" s="29"/>
      <c r="D19" s="189"/>
      <c r="E19" s="282"/>
      <c r="F19" s="283"/>
    </row>
    <row r="20" spans="1:6" ht="12" customHeight="1">
      <c r="A20" s="68" t="s">
        <v>32</v>
      </c>
      <c r="B20" s="17"/>
      <c r="C20" s="29"/>
      <c r="D20" s="189"/>
      <c r="E20" s="282"/>
      <c r="F20" s="283"/>
    </row>
    <row r="21" spans="1:6" ht="12" customHeight="1">
      <c r="A21" s="69" t="s">
        <v>213</v>
      </c>
      <c r="B21" s="11"/>
      <c r="C21" s="12"/>
      <c r="D21" s="37"/>
      <c r="E21" s="47">
        <v>14545</v>
      </c>
      <c r="F21" s="201">
        <v>12164</v>
      </c>
    </row>
    <row r="22" spans="1:6" ht="12" customHeight="1">
      <c r="A22" s="69" t="s">
        <v>9</v>
      </c>
      <c r="B22" s="25"/>
      <c r="C22" s="12"/>
      <c r="D22" s="37"/>
      <c r="E22" s="193">
        <v>2000</v>
      </c>
      <c r="F22" s="194">
        <v>2000</v>
      </c>
    </row>
    <row r="23" spans="1:6" ht="12" customHeight="1">
      <c r="A23" s="99" t="s">
        <v>232</v>
      </c>
      <c r="B23" s="93"/>
      <c r="C23" s="92"/>
      <c r="D23" s="154"/>
      <c r="E23" s="281">
        <v>4708</v>
      </c>
      <c r="F23" s="199">
        <v>4709</v>
      </c>
    </row>
    <row r="24" spans="1:6" ht="12" customHeight="1">
      <c r="A24" s="68" t="s">
        <v>252</v>
      </c>
      <c r="B24" s="21"/>
      <c r="C24" s="265"/>
      <c r="D24" s="266"/>
      <c r="E24" s="205">
        <v>21253</v>
      </c>
      <c r="F24" s="206">
        <v>18873</v>
      </c>
    </row>
    <row r="25" spans="1:6" ht="12" customHeight="1">
      <c r="A25" s="267" t="s">
        <v>253</v>
      </c>
      <c r="B25" s="21"/>
      <c r="C25" s="265"/>
      <c r="D25" s="266"/>
      <c r="E25" s="205"/>
      <c r="F25" s="206"/>
    </row>
    <row r="26" spans="1:6" ht="12" customHeight="1">
      <c r="A26" s="99" t="s">
        <v>216</v>
      </c>
      <c r="B26" s="93"/>
      <c r="C26" s="92"/>
      <c r="D26" s="154"/>
      <c r="E26" s="281">
        <v>13</v>
      </c>
      <c r="F26" s="199">
        <v>10</v>
      </c>
    </row>
    <row r="27" spans="1:6" ht="12" customHeight="1">
      <c r="A27" s="68" t="s">
        <v>186</v>
      </c>
      <c r="B27" s="5"/>
      <c r="C27" s="16"/>
      <c r="D27" s="16"/>
      <c r="E27" s="196">
        <v>21266</v>
      </c>
      <c r="F27" s="198">
        <v>18883</v>
      </c>
    </row>
    <row r="28" spans="1:6" ht="6" customHeight="1">
      <c r="A28" s="68"/>
      <c r="B28" s="5"/>
      <c r="C28" s="16"/>
      <c r="D28" s="16"/>
      <c r="E28" s="196"/>
      <c r="F28" s="198"/>
    </row>
    <row r="29" spans="1:6" ht="6" customHeight="1">
      <c r="A29" s="68"/>
      <c r="B29" s="5"/>
      <c r="C29" s="16"/>
      <c r="D29" s="16"/>
      <c r="E29" s="196"/>
      <c r="F29" s="198"/>
    </row>
    <row r="30" spans="1:6" ht="12" customHeight="1">
      <c r="A30" s="69" t="s">
        <v>233</v>
      </c>
      <c r="B30" s="25"/>
      <c r="C30" s="17"/>
      <c r="D30" s="17"/>
      <c r="E30" s="193">
        <v>139</v>
      </c>
      <c r="F30" s="194">
        <v>130</v>
      </c>
    </row>
    <row r="31" spans="1:6" ht="12" customHeight="1">
      <c r="A31" s="86" t="s">
        <v>33</v>
      </c>
      <c r="B31" s="11"/>
      <c r="C31" s="12"/>
      <c r="D31" s="37"/>
      <c r="E31" s="47">
        <v>99554</v>
      </c>
      <c r="F31" s="201">
        <v>93790</v>
      </c>
    </row>
    <row r="32" spans="1:6" ht="12" customHeight="1">
      <c r="A32" s="86" t="s">
        <v>188</v>
      </c>
      <c r="B32" s="25"/>
      <c r="C32" s="12"/>
      <c r="D32" s="37"/>
      <c r="E32" s="193">
        <v>74953</v>
      </c>
      <c r="F32" s="194">
        <v>69760</v>
      </c>
    </row>
    <row r="33" spans="1:6" ht="12" customHeight="1">
      <c r="A33" s="86" t="s">
        <v>34</v>
      </c>
      <c r="B33" s="25"/>
      <c r="C33" s="12"/>
      <c r="D33" s="37"/>
      <c r="E33" s="193">
        <v>27226</v>
      </c>
      <c r="F33" s="194">
        <v>27932</v>
      </c>
    </row>
    <row r="34" spans="1:6" ht="12" customHeight="1">
      <c r="A34" s="86" t="s">
        <v>189</v>
      </c>
      <c r="B34" s="25"/>
      <c r="C34" s="12"/>
      <c r="D34" s="37"/>
      <c r="E34" s="193">
        <v>61411</v>
      </c>
      <c r="F34" s="194">
        <v>57421</v>
      </c>
    </row>
    <row r="35" spans="1:6" ht="12">
      <c r="A35" s="86" t="s">
        <v>28</v>
      </c>
      <c r="B35" s="25"/>
      <c r="C35" s="12"/>
      <c r="D35" s="37"/>
      <c r="E35" s="193">
        <v>5705</v>
      </c>
      <c r="F35" s="194">
        <v>5716</v>
      </c>
    </row>
    <row r="36" spans="1:6" ht="12" customHeight="1">
      <c r="A36" s="86" t="s">
        <v>35</v>
      </c>
      <c r="B36" s="25"/>
      <c r="C36" s="12"/>
      <c r="D36" s="37">
        <v>9</v>
      </c>
      <c r="E36" s="193">
        <v>7848</v>
      </c>
      <c r="F36" s="194">
        <v>7485</v>
      </c>
    </row>
    <row r="37" spans="1:6" ht="12" customHeight="1">
      <c r="A37" s="86" t="s">
        <v>36</v>
      </c>
      <c r="B37" s="25"/>
      <c r="C37" s="12"/>
      <c r="D37" s="37"/>
      <c r="E37" s="193">
        <v>412</v>
      </c>
      <c r="F37" s="194">
        <v>421</v>
      </c>
    </row>
    <row r="38" spans="1:6" ht="12" customHeight="1">
      <c r="A38" s="86" t="s">
        <v>37</v>
      </c>
      <c r="B38" s="25"/>
      <c r="C38" s="12"/>
      <c r="D38" s="37"/>
      <c r="E38" s="193">
        <v>2125</v>
      </c>
      <c r="F38" s="194">
        <v>2104</v>
      </c>
    </row>
    <row r="39" spans="1:6" ht="12" customHeight="1">
      <c r="A39" s="86" t="s">
        <v>38</v>
      </c>
      <c r="B39" s="25"/>
      <c r="C39" s="12"/>
      <c r="D39" s="37"/>
      <c r="E39" s="193">
        <v>72</v>
      </c>
      <c r="F39" s="194">
        <v>69</v>
      </c>
    </row>
    <row r="40" spans="1:6" ht="12" customHeight="1">
      <c r="A40" s="86" t="s">
        <v>39</v>
      </c>
      <c r="B40" s="25"/>
      <c r="C40" s="12"/>
      <c r="D40" s="37"/>
      <c r="E40" s="193">
        <v>1101</v>
      </c>
      <c r="F40" s="194">
        <v>817</v>
      </c>
    </row>
    <row r="41" spans="1:6" ht="12" customHeight="1">
      <c r="A41" s="86" t="s">
        <v>190</v>
      </c>
      <c r="B41" s="25"/>
      <c r="C41" s="12"/>
      <c r="D41" s="37"/>
      <c r="E41" s="193">
        <v>15484</v>
      </c>
      <c r="F41" s="194">
        <v>13714</v>
      </c>
    </row>
    <row r="42" spans="1:6" ht="12" customHeight="1">
      <c r="A42" s="99" t="s">
        <v>40</v>
      </c>
      <c r="B42" s="93"/>
      <c r="C42" s="92"/>
      <c r="D42" s="154"/>
      <c r="E42" s="281">
        <v>360</v>
      </c>
      <c r="F42" s="199">
        <v>392</v>
      </c>
    </row>
    <row r="43" spans="1:6" ht="12" customHeight="1">
      <c r="A43" s="68" t="s">
        <v>41</v>
      </c>
      <c r="B43" s="25"/>
      <c r="C43" s="12"/>
      <c r="D43" s="37"/>
      <c r="E43" s="205">
        <v>296390</v>
      </c>
      <c r="F43" s="206">
        <v>279751</v>
      </c>
    </row>
    <row r="44" spans="1:6" ht="12" customHeight="1">
      <c r="A44" s="69"/>
      <c r="B44" s="25"/>
      <c r="C44" s="12"/>
      <c r="D44" s="37"/>
      <c r="E44" s="193"/>
      <c r="F44" s="194"/>
    </row>
    <row r="45" spans="1:8" s="19" customFormat="1" ht="12" customHeight="1">
      <c r="A45" s="162" t="s">
        <v>194</v>
      </c>
      <c r="B45" s="163"/>
      <c r="C45" s="160"/>
      <c r="D45" s="160"/>
      <c r="E45" s="207">
        <v>317656</v>
      </c>
      <c r="F45" s="208">
        <v>298634</v>
      </c>
      <c r="H45" s="13"/>
    </row>
    <row r="46" spans="1:8" s="19" customFormat="1" ht="12" customHeight="1">
      <c r="A46" s="18"/>
      <c r="B46" s="21"/>
      <c r="C46" s="17"/>
      <c r="D46" s="17"/>
      <c r="E46" s="205"/>
      <c r="F46" s="205"/>
      <c r="H46" s="13"/>
    </row>
    <row r="47" ht="12">
      <c r="A47" s="14"/>
    </row>
  </sheetData>
  <sheetProtection/>
  <printOptions horizontalCentered="1"/>
  <pageMargins left="0.5905511811023623" right="0.3937007874015748" top="0.5511811023622047" bottom="0.31496062992125984"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IJ77"/>
  <sheetViews>
    <sheetView showGridLines="0" defaultGridColor="0" zoomScalePageLayoutView="0" colorId="48" workbookViewId="0" topLeftCell="A1">
      <selection activeCell="A1" sqref="A1"/>
    </sheetView>
  </sheetViews>
  <sheetFormatPr defaultColWidth="9.140625" defaultRowHeight="12.75"/>
  <cols>
    <col min="1" max="1" width="74.7109375" style="13" customWidth="1"/>
    <col min="2" max="2" width="4.7109375" style="43" customWidth="1"/>
    <col min="3" max="4" width="10.7109375" style="13" customWidth="1"/>
    <col min="5" max="16384" width="9.140625" style="13" customWidth="1"/>
  </cols>
  <sheetData>
    <row r="1" spans="1:4" ht="15.75" customHeight="1">
      <c r="A1" s="48" t="s">
        <v>223</v>
      </c>
      <c r="B1" s="49"/>
      <c r="C1" s="50"/>
      <c r="D1" s="51"/>
    </row>
    <row r="2" spans="1:4" ht="12" customHeight="1">
      <c r="A2" s="112"/>
      <c r="B2" s="113"/>
      <c r="C2" s="114"/>
      <c r="D2" s="101"/>
    </row>
    <row r="3" spans="1:4" ht="12" customHeight="1">
      <c r="A3" s="120" t="s">
        <v>7</v>
      </c>
      <c r="B3" s="150" t="s">
        <v>2</v>
      </c>
      <c r="C3" s="249" t="s">
        <v>262</v>
      </c>
      <c r="D3" s="308" t="s">
        <v>263</v>
      </c>
    </row>
    <row r="4" spans="1:4" ht="13.5" customHeight="1">
      <c r="A4" s="250"/>
      <c r="B4" s="192"/>
      <c r="C4" s="131"/>
      <c r="D4" s="132"/>
    </row>
    <row r="5" spans="1:4" ht="12" customHeight="1">
      <c r="A5" s="59" t="s">
        <v>229</v>
      </c>
      <c r="B5" s="39">
        <v>10</v>
      </c>
      <c r="C5" s="47">
        <v>6163</v>
      </c>
      <c r="D5" s="201">
        <v>5990</v>
      </c>
    </row>
    <row r="6" spans="1:4" ht="12" customHeight="1">
      <c r="A6" s="59" t="s">
        <v>175</v>
      </c>
      <c r="B6" s="39">
        <v>11</v>
      </c>
      <c r="C6" s="47">
        <v>2092</v>
      </c>
      <c r="D6" s="201">
        <v>2250</v>
      </c>
    </row>
    <row r="7" spans="1:4" ht="12" customHeight="1">
      <c r="A7" s="59" t="s">
        <v>214</v>
      </c>
      <c r="B7" s="39"/>
      <c r="C7" s="47">
        <v>436</v>
      </c>
      <c r="D7" s="201">
        <v>400</v>
      </c>
    </row>
    <row r="8" spans="1:4" ht="12" customHeight="1">
      <c r="A8" s="105" t="s">
        <v>183</v>
      </c>
      <c r="B8" s="102"/>
      <c r="C8" s="195">
        <v>1</v>
      </c>
      <c r="D8" s="209">
        <v>1</v>
      </c>
    </row>
    <row r="9" spans="1:4" s="19" customFormat="1" ht="12" customHeight="1">
      <c r="A9" s="68" t="s">
        <v>163</v>
      </c>
      <c r="B9" s="40"/>
      <c r="C9" s="205">
        <v>8692</v>
      </c>
      <c r="D9" s="206">
        <v>8641</v>
      </c>
    </row>
    <row r="10" spans="1:4" ht="12" customHeight="1">
      <c r="A10" s="58" t="s">
        <v>211</v>
      </c>
      <c r="B10" s="38"/>
      <c r="C10" s="47">
        <v>480</v>
      </c>
      <c r="D10" s="201">
        <v>461</v>
      </c>
    </row>
    <row r="11" spans="1:4" ht="12" customHeight="1">
      <c r="A11" s="58" t="s">
        <v>4</v>
      </c>
      <c r="B11" s="38">
        <v>12</v>
      </c>
      <c r="C11" s="47">
        <v>6292</v>
      </c>
      <c r="D11" s="201">
        <v>-7254</v>
      </c>
    </row>
    <row r="12" spans="1:4" ht="12" customHeight="1">
      <c r="A12" s="74" t="s">
        <v>184</v>
      </c>
      <c r="B12" s="75"/>
      <c r="C12" s="195">
        <v>0</v>
      </c>
      <c r="D12" s="209">
        <v>2</v>
      </c>
    </row>
    <row r="13" spans="1:4" ht="12" customHeight="1">
      <c r="A13" s="67" t="s">
        <v>209</v>
      </c>
      <c r="B13" s="38"/>
      <c r="C13" s="205">
        <v>15464</v>
      </c>
      <c r="D13" s="206">
        <v>1850</v>
      </c>
    </row>
    <row r="14" spans="1:4" ht="12" customHeight="1">
      <c r="A14" s="68"/>
      <c r="B14" s="40"/>
      <c r="C14" s="205"/>
      <c r="D14" s="206"/>
    </row>
    <row r="15" spans="1:4" ht="12">
      <c r="A15" s="86" t="s">
        <v>3</v>
      </c>
      <c r="B15" s="42"/>
      <c r="C15" s="193">
        <v>14800</v>
      </c>
      <c r="D15" s="194">
        <v>1756</v>
      </c>
    </row>
    <row r="16" spans="1:4" ht="12" customHeight="1">
      <c r="A16" s="69" t="s">
        <v>21</v>
      </c>
      <c r="B16" s="40">
        <v>13</v>
      </c>
      <c r="C16" s="193">
        <v>170</v>
      </c>
      <c r="D16" s="194">
        <v>430</v>
      </c>
    </row>
    <row r="17" spans="1:4" ht="12" customHeight="1">
      <c r="A17" s="86" t="s">
        <v>212</v>
      </c>
      <c r="B17" s="42"/>
      <c r="C17" s="193">
        <v>96</v>
      </c>
      <c r="D17" s="194">
        <v>120</v>
      </c>
    </row>
    <row r="18" spans="1:4" ht="12" customHeight="1">
      <c r="A18" s="99" t="s">
        <v>185</v>
      </c>
      <c r="B18" s="103"/>
      <c r="C18" s="195">
        <v>0</v>
      </c>
      <c r="D18" s="199">
        <v>1</v>
      </c>
    </row>
    <row r="19" spans="1:4" ht="12" customHeight="1">
      <c r="A19" s="68" t="s">
        <v>210</v>
      </c>
      <c r="B19" s="40"/>
      <c r="C19" s="205">
        <v>15066</v>
      </c>
      <c r="D19" s="206">
        <v>2307</v>
      </c>
    </row>
    <row r="20" spans="1:4" ht="12" customHeight="1">
      <c r="A20" s="69"/>
      <c r="B20" s="40"/>
      <c r="C20" s="193"/>
      <c r="D20" s="194"/>
    </row>
    <row r="21" spans="1:4" ht="12" customHeight="1">
      <c r="A21" s="76" t="s">
        <v>147</v>
      </c>
      <c r="B21" s="81"/>
      <c r="C21" s="281">
        <v>10</v>
      </c>
      <c r="D21" s="199">
        <v>2</v>
      </c>
    </row>
    <row r="22" spans="1:4" ht="12" customHeight="1">
      <c r="A22" s="68" t="s">
        <v>22</v>
      </c>
      <c r="B22" s="40"/>
      <c r="C22" s="205">
        <v>408</v>
      </c>
      <c r="D22" s="206">
        <v>-455</v>
      </c>
    </row>
    <row r="23" spans="1:4" ht="12" customHeight="1">
      <c r="A23" s="76" t="s">
        <v>258</v>
      </c>
      <c r="B23" s="81"/>
      <c r="C23" s="281">
        <v>-36</v>
      </c>
      <c r="D23" s="199">
        <v>282</v>
      </c>
    </row>
    <row r="24" spans="1:4" ht="12" customHeight="1">
      <c r="A24" s="100" t="s">
        <v>23</v>
      </c>
      <c r="B24" s="108"/>
      <c r="C24" s="210">
        <v>372</v>
      </c>
      <c r="D24" s="200">
        <v>-173</v>
      </c>
    </row>
    <row r="25" spans="1:4" ht="12" customHeight="1">
      <c r="A25" s="58"/>
      <c r="B25" s="38"/>
      <c r="C25" s="193"/>
      <c r="D25" s="194"/>
    </row>
    <row r="26" spans="1:4" ht="12" customHeight="1">
      <c r="A26" s="106" t="s">
        <v>148</v>
      </c>
      <c r="B26" s="38"/>
      <c r="C26" s="193"/>
      <c r="D26" s="194"/>
    </row>
    <row r="27" spans="1:4" ht="12" customHeight="1">
      <c r="A27" s="58" t="s">
        <v>260</v>
      </c>
      <c r="B27" s="38"/>
      <c r="C27" s="193">
        <v>371</v>
      </c>
      <c r="D27" s="194">
        <v>-173</v>
      </c>
    </row>
    <row r="28" spans="1:4" ht="12" customHeight="1">
      <c r="A28" s="71" t="s">
        <v>216</v>
      </c>
      <c r="B28" s="73"/>
      <c r="C28" s="214">
        <v>1</v>
      </c>
      <c r="D28" s="269">
        <v>0</v>
      </c>
    </row>
    <row r="29" spans="1:4" ht="12" customHeight="1">
      <c r="A29" s="109"/>
      <c r="B29" s="110"/>
      <c r="C29" s="111"/>
      <c r="D29" s="168"/>
    </row>
    <row r="30" spans="1:4" ht="12" customHeight="1">
      <c r="A30" s="106"/>
      <c r="B30" s="40"/>
      <c r="C30" s="21"/>
      <c r="D30" s="166"/>
    </row>
    <row r="31" spans="1:4" ht="12" customHeight="1">
      <c r="A31" s="106" t="s">
        <v>25</v>
      </c>
      <c r="B31" s="40"/>
      <c r="C31" s="21"/>
      <c r="D31" s="166"/>
    </row>
    <row r="32" spans="1:4" ht="12.75" customHeight="1">
      <c r="A32" s="107" t="s">
        <v>254</v>
      </c>
      <c r="B32" s="40"/>
      <c r="C32" s="284">
        <v>0.19</v>
      </c>
      <c r="D32" s="285">
        <v>-0.15</v>
      </c>
    </row>
    <row r="33" spans="1:4" ht="13.5">
      <c r="A33" s="264" t="s">
        <v>256</v>
      </c>
      <c r="B33" s="40"/>
      <c r="C33" s="284">
        <v>0.17</v>
      </c>
      <c r="D33" s="285" t="s">
        <v>297</v>
      </c>
    </row>
    <row r="34" spans="1:4" ht="12.75" customHeight="1">
      <c r="A34" s="107" t="s">
        <v>255</v>
      </c>
      <c r="B34" s="40"/>
      <c r="C34" s="284">
        <v>0.19</v>
      </c>
      <c r="D34" s="285">
        <v>-0.15</v>
      </c>
    </row>
    <row r="35" spans="1:4" ht="13.5">
      <c r="A35" s="88" t="s">
        <v>293</v>
      </c>
      <c r="B35" s="72"/>
      <c r="C35" s="215">
        <v>0.15</v>
      </c>
      <c r="D35" s="216" t="s">
        <v>297</v>
      </c>
    </row>
    <row r="36" spans="1:4" ht="12">
      <c r="A36" s="286"/>
      <c r="B36" s="40"/>
      <c r="C36" s="16"/>
      <c r="D36" s="116"/>
    </row>
    <row r="37" spans="1:4" ht="12">
      <c r="A37" s="286"/>
      <c r="B37" s="40"/>
      <c r="C37" s="16"/>
      <c r="D37" s="116"/>
    </row>
    <row r="38" spans="1:4" ht="12">
      <c r="A38" s="106" t="s">
        <v>24</v>
      </c>
      <c r="B38" s="44"/>
      <c r="C38" s="7"/>
      <c r="D38" s="157"/>
    </row>
    <row r="39" spans="1:5" s="3" customFormat="1" ht="12">
      <c r="A39" s="86" t="s">
        <v>192</v>
      </c>
      <c r="B39" s="41"/>
      <c r="C39" s="245">
        <v>371</v>
      </c>
      <c r="D39" s="246">
        <v>-173</v>
      </c>
      <c r="E39" s="13"/>
    </row>
    <row r="40" spans="1:5" s="3" customFormat="1" ht="12">
      <c r="A40" s="146" t="s">
        <v>217</v>
      </c>
      <c r="B40" s="154"/>
      <c r="C40" s="270">
        <v>-47</v>
      </c>
      <c r="D40" s="271">
        <v>-48</v>
      </c>
      <c r="E40" s="13"/>
    </row>
    <row r="41" spans="1:5" s="3" customFormat="1" ht="12">
      <c r="A41" s="86" t="s">
        <v>243</v>
      </c>
      <c r="B41" s="42"/>
      <c r="C41" s="144">
        <v>324</v>
      </c>
      <c r="D41" s="204">
        <v>-221</v>
      </c>
      <c r="E41" s="13"/>
    </row>
    <row r="42" spans="1:5" s="3" customFormat="1" ht="12">
      <c r="A42" s="146" t="s">
        <v>240</v>
      </c>
      <c r="B42" s="154"/>
      <c r="C42" s="270">
        <v>-42</v>
      </c>
      <c r="D42" s="271">
        <v>0</v>
      </c>
      <c r="E42" s="13"/>
    </row>
    <row r="43" spans="1:5" s="3" customFormat="1" ht="12">
      <c r="A43" s="252" t="s">
        <v>241</v>
      </c>
      <c r="B43" s="42"/>
      <c r="C43" s="144">
        <v>282</v>
      </c>
      <c r="D43" s="204">
        <v>-221</v>
      </c>
      <c r="E43" s="13"/>
    </row>
    <row r="44" spans="1:5" s="3" customFormat="1" ht="12">
      <c r="A44" s="86"/>
      <c r="B44" s="42"/>
      <c r="C44" s="144"/>
      <c r="D44" s="204"/>
      <c r="E44" s="13"/>
    </row>
    <row r="45" spans="1:5" s="3" customFormat="1" ht="12">
      <c r="A45" s="86" t="s">
        <v>8</v>
      </c>
      <c r="B45" s="42"/>
      <c r="C45" s="144">
        <v>1707</v>
      </c>
      <c r="D45" s="204">
        <v>1516</v>
      </c>
      <c r="E45" s="13"/>
    </row>
    <row r="46" spans="1:5" s="3" customFormat="1" ht="12">
      <c r="A46" s="278" t="s">
        <v>296</v>
      </c>
      <c r="B46" s="161"/>
      <c r="C46" s="287">
        <v>2207</v>
      </c>
      <c r="D46" s="288" t="s">
        <v>297</v>
      </c>
      <c r="E46" s="13"/>
    </row>
    <row r="48" ht="12.75" customHeight="1">
      <c r="A48" s="13" t="s">
        <v>259</v>
      </c>
    </row>
    <row r="49" ht="12.75" customHeight="1">
      <c r="A49" s="13" t="s">
        <v>294</v>
      </c>
    </row>
    <row r="50" ht="12">
      <c r="A50" s="13" t="s">
        <v>295</v>
      </c>
    </row>
    <row r="51" ht="13.5">
      <c r="A51" s="13" t="s">
        <v>327</v>
      </c>
    </row>
    <row r="52" spans="1:244" ht="13.5">
      <c r="A52" s="13" t="s">
        <v>257</v>
      </c>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c r="BW52" s="251"/>
      <c r="BX52" s="251"/>
      <c r="BY52" s="251"/>
      <c r="BZ52" s="251"/>
      <c r="CA52" s="251"/>
      <c r="CB52" s="251"/>
      <c r="CC52" s="251"/>
      <c r="CD52" s="251"/>
      <c r="CE52" s="251"/>
      <c r="CF52" s="251"/>
      <c r="CG52" s="251"/>
      <c r="CH52" s="251"/>
      <c r="CI52" s="251"/>
      <c r="CJ52" s="251"/>
      <c r="CK52" s="251"/>
      <c r="CL52" s="251"/>
      <c r="CM52" s="251"/>
      <c r="CN52" s="251"/>
      <c r="CO52" s="251"/>
      <c r="CP52" s="251"/>
      <c r="CQ52" s="251"/>
      <c r="CR52" s="251"/>
      <c r="CS52" s="251"/>
      <c r="CT52" s="251"/>
      <c r="CU52" s="251"/>
      <c r="CV52" s="251"/>
      <c r="CW52" s="251"/>
      <c r="CX52" s="251"/>
      <c r="CY52" s="251"/>
      <c r="CZ52" s="251"/>
      <c r="DA52" s="251"/>
      <c r="DB52" s="251"/>
      <c r="DC52" s="251"/>
      <c r="DD52" s="251"/>
      <c r="DE52" s="251"/>
      <c r="DF52" s="251"/>
      <c r="DG52" s="251"/>
      <c r="DH52" s="251"/>
      <c r="DI52" s="251"/>
      <c r="DJ52" s="251"/>
      <c r="DK52" s="251"/>
      <c r="DL52" s="251"/>
      <c r="DM52" s="251"/>
      <c r="DN52" s="251"/>
      <c r="DO52" s="251"/>
      <c r="DP52" s="251"/>
      <c r="DQ52" s="251"/>
      <c r="DR52" s="251"/>
      <c r="DS52" s="251"/>
      <c r="DT52" s="251"/>
      <c r="DU52" s="251"/>
      <c r="DV52" s="251"/>
      <c r="DW52" s="251"/>
      <c r="DX52" s="251"/>
      <c r="DY52" s="251"/>
      <c r="DZ52" s="251"/>
      <c r="EA52" s="251"/>
      <c r="EB52" s="251"/>
      <c r="EC52" s="251"/>
      <c r="ED52" s="251"/>
      <c r="EE52" s="251"/>
      <c r="EF52" s="251"/>
      <c r="EG52" s="251"/>
      <c r="EH52" s="251"/>
      <c r="EI52" s="251"/>
      <c r="EJ52" s="251"/>
      <c r="EK52" s="251"/>
      <c r="EL52" s="251"/>
      <c r="EM52" s="251"/>
      <c r="EN52" s="251"/>
      <c r="EO52" s="251"/>
      <c r="EP52" s="251"/>
      <c r="EQ52" s="251"/>
      <c r="ER52" s="251"/>
      <c r="ES52" s="251"/>
      <c r="ET52" s="251"/>
      <c r="EU52" s="251"/>
      <c r="EV52" s="251"/>
      <c r="EW52" s="251"/>
      <c r="EX52" s="251"/>
      <c r="EY52" s="251"/>
      <c r="EZ52" s="251"/>
      <c r="FA52" s="251"/>
      <c r="FB52" s="251"/>
      <c r="FC52" s="251"/>
      <c r="FD52" s="251"/>
      <c r="FE52" s="251"/>
      <c r="FF52" s="251"/>
      <c r="FG52" s="251"/>
      <c r="FH52" s="251"/>
      <c r="FI52" s="251"/>
      <c r="FJ52" s="251"/>
      <c r="FK52" s="251"/>
      <c r="FL52" s="251"/>
      <c r="FM52" s="251"/>
      <c r="FN52" s="251"/>
      <c r="FO52" s="251"/>
      <c r="FP52" s="251"/>
      <c r="FQ52" s="251"/>
      <c r="FR52" s="251"/>
      <c r="FS52" s="251"/>
      <c r="FT52" s="251"/>
      <c r="FU52" s="251"/>
      <c r="FV52" s="251"/>
      <c r="FW52" s="251"/>
      <c r="FX52" s="251"/>
      <c r="FY52" s="251"/>
      <c r="FZ52" s="251"/>
      <c r="GA52" s="251"/>
      <c r="GB52" s="251"/>
      <c r="GC52" s="251"/>
      <c r="GD52" s="251"/>
      <c r="GE52" s="251"/>
      <c r="GF52" s="251"/>
      <c r="GG52" s="251"/>
      <c r="GH52" s="251"/>
      <c r="GI52" s="251"/>
      <c r="GJ52" s="251"/>
      <c r="GK52" s="251"/>
      <c r="GL52" s="251"/>
      <c r="GM52" s="251"/>
      <c r="GN52" s="251"/>
      <c r="GO52" s="251"/>
      <c r="GP52" s="251"/>
      <c r="GQ52" s="251"/>
      <c r="GR52" s="251"/>
      <c r="GS52" s="251"/>
      <c r="GT52" s="251"/>
      <c r="GU52" s="251"/>
      <c r="GV52" s="251"/>
      <c r="GW52" s="251"/>
      <c r="GX52" s="251"/>
      <c r="GY52" s="251"/>
      <c r="GZ52" s="251"/>
      <c r="HA52" s="251"/>
      <c r="HB52" s="251"/>
      <c r="HC52" s="251"/>
      <c r="HD52" s="251"/>
      <c r="HE52" s="251"/>
      <c r="HF52" s="251"/>
      <c r="HG52" s="251"/>
      <c r="HH52" s="251"/>
      <c r="HI52" s="251"/>
      <c r="HJ52" s="251"/>
      <c r="HK52" s="251"/>
      <c r="HL52" s="251"/>
      <c r="HM52" s="251"/>
      <c r="HN52" s="251"/>
      <c r="HO52" s="251"/>
      <c r="HP52" s="251"/>
      <c r="HQ52" s="251"/>
      <c r="HR52" s="251"/>
      <c r="HS52" s="251"/>
      <c r="HT52" s="251"/>
      <c r="HU52" s="251"/>
      <c r="HV52" s="251"/>
      <c r="HW52" s="251"/>
      <c r="HX52" s="251"/>
      <c r="HY52" s="251"/>
      <c r="HZ52" s="251"/>
      <c r="IA52" s="251"/>
      <c r="IB52" s="251"/>
      <c r="IC52" s="251"/>
      <c r="ID52" s="251"/>
      <c r="IE52" s="251"/>
      <c r="IF52" s="251"/>
      <c r="IG52" s="251"/>
      <c r="IH52" s="251"/>
      <c r="II52" s="251"/>
      <c r="IJ52" s="251"/>
    </row>
    <row r="53" ht="12">
      <c r="A53" s="13" t="s">
        <v>242</v>
      </c>
    </row>
    <row r="55" spans="1:4" ht="15.75" customHeight="1">
      <c r="A55" s="48" t="s">
        <v>17</v>
      </c>
      <c r="B55" s="94"/>
      <c r="C55" s="95"/>
      <c r="D55" s="96"/>
    </row>
    <row r="56" spans="1:4" ht="12" customHeight="1">
      <c r="A56" s="70"/>
      <c r="B56" s="169"/>
      <c r="C56" s="54"/>
      <c r="D56" s="170"/>
    </row>
    <row r="57" spans="1:4" ht="12">
      <c r="A57" s="57" t="s">
        <v>6</v>
      </c>
      <c r="B57" s="62"/>
      <c r="C57" s="30" t="s">
        <v>262</v>
      </c>
      <c r="D57" s="84" t="s">
        <v>263</v>
      </c>
    </row>
    <row r="58" spans="1:4" ht="12">
      <c r="A58" s="120"/>
      <c r="B58" s="37"/>
      <c r="C58" s="91"/>
      <c r="D58" s="121"/>
    </row>
    <row r="59" spans="1:4" ht="12">
      <c r="A59" s="69" t="s">
        <v>23</v>
      </c>
      <c r="B59" s="12"/>
      <c r="C59" s="193">
        <v>372</v>
      </c>
      <c r="D59" s="194">
        <v>-173</v>
      </c>
    </row>
    <row r="60" spans="1:4" ht="12">
      <c r="A60" s="69"/>
      <c r="B60" s="12"/>
      <c r="C60" s="193"/>
      <c r="D60" s="194"/>
    </row>
    <row r="61" spans="1:4" ht="12">
      <c r="A61" s="69" t="s">
        <v>289</v>
      </c>
      <c r="B61" s="12"/>
      <c r="C61" s="193">
        <v>1785</v>
      </c>
      <c r="D61" s="194">
        <v>-2145</v>
      </c>
    </row>
    <row r="62" spans="1:4" ht="12">
      <c r="A62" s="69" t="s">
        <v>292</v>
      </c>
      <c r="B62" s="12"/>
      <c r="C62" s="193"/>
      <c r="D62" s="194"/>
    </row>
    <row r="63" spans="1:4" ht="12">
      <c r="A63" s="69" t="s">
        <v>278</v>
      </c>
      <c r="B63" s="12"/>
      <c r="C63" s="193">
        <v>-20</v>
      </c>
      <c r="D63" s="194">
        <v>186</v>
      </c>
    </row>
    <row r="64" spans="1:4" ht="12">
      <c r="A64" s="69" t="s">
        <v>290</v>
      </c>
      <c r="B64" s="12"/>
      <c r="C64" s="193">
        <v>2</v>
      </c>
      <c r="D64" s="194">
        <v>2</v>
      </c>
    </row>
    <row r="65" spans="1:4" ht="12">
      <c r="A65" s="69" t="s">
        <v>279</v>
      </c>
      <c r="B65" s="12"/>
      <c r="C65" s="193">
        <v>8</v>
      </c>
      <c r="D65" s="194">
        <v>211</v>
      </c>
    </row>
    <row r="66" spans="1:4" ht="12">
      <c r="A66" s="69" t="s">
        <v>247</v>
      </c>
      <c r="B66" s="12"/>
      <c r="C66" s="193"/>
      <c r="D66" s="194"/>
    </row>
    <row r="67" spans="1:4" ht="12">
      <c r="A67" s="69" t="s">
        <v>291</v>
      </c>
      <c r="B67" s="12"/>
      <c r="C67" s="193">
        <v>853</v>
      </c>
      <c r="D67" s="194">
        <v>478</v>
      </c>
    </row>
    <row r="68" spans="1:4" ht="12">
      <c r="A68" s="69" t="s">
        <v>152</v>
      </c>
      <c r="B68" s="12"/>
      <c r="C68" s="193">
        <v>18</v>
      </c>
      <c r="D68" s="194">
        <v>-19</v>
      </c>
    </row>
    <row r="69" spans="1:4" ht="12">
      <c r="A69" s="69" t="s">
        <v>287</v>
      </c>
      <c r="B69" s="12"/>
      <c r="C69" s="193"/>
      <c r="D69" s="194"/>
    </row>
    <row r="70" spans="1:4" ht="12">
      <c r="A70" s="69" t="s">
        <v>288</v>
      </c>
      <c r="B70" s="12"/>
      <c r="C70" s="193">
        <v>-578</v>
      </c>
      <c r="D70" s="194">
        <v>350</v>
      </c>
    </row>
    <row r="71" spans="1:4" ht="12">
      <c r="A71" s="146" t="s">
        <v>171</v>
      </c>
      <c r="B71" s="154"/>
      <c r="C71" s="270">
        <v>-9</v>
      </c>
      <c r="D71" s="271">
        <v>0</v>
      </c>
    </row>
    <row r="72" spans="1:4" ht="12">
      <c r="A72" s="69" t="s">
        <v>11</v>
      </c>
      <c r="B72" s="16"/>
      <c r="C72" s="193">
        <v>2059</v>
      </c>
      <c r="D72" s="194">
        <v>-937</v>
      </c>
    </row>
    <row r="73" spans="1:4" ht="12">
      <c r="A73" s="100" t="s">
        <v>139</v>
      </c>
      <c r="B73" s="90"/>
      <c r="C73" s="210">
        <v>2431</v>
      </c>
      <c r="D73" s="200">
        <v>-1110</v>
      </c>
    </row>
    <row r="74" spans="1:4" ht="12">
      <c r="A74" s="130"/>
      <c r="C74" s="211"/>
      <c r="D74" s="213"/>
    </row>
    <row r="75" spans="1:4" ht="12" customHeight="1">
      <c r="A75" s="106" t="s">
        <v>140</v>
      </c>
      <c r="B75" s="38"/>
      <c r="C75" s="193"/>
      <c r="D75" s="194"/>
    </row>
    <row r="76" spans="1:4" ht="12" customHeight="1">
      <c r="A76" s="58" t="s">
        <v>260</v>
      </c>
      <c r="B76" s="38"/>
      <c r="C76" s="193">
        <v>2428</v>
      </c>
      <c r="D76" s="194">
        <v>-1111</v>
      </c>
    </row>
    <row r="77" spans="1:4" ht="12" customHeight="1">
      <c r="A77" s="71" t="s">
        <v>216</v>
      </c>
      <c r="B77" s="73"/>
      <c r="C77" s="214">
        <v>3</v>
      </c>
      <c r="D77" s="269">
        <v>1</v>
      </c>
    </row>
  </sheetData>
  <sheetProtection/>
  <printOptions horizontalCentered="1"/>
  <pageMargins left="0.5905511811023623" right="0.3937007874015748" top="0.5511811023622047" bottom="0.31496062992125984" header="0.5118110236220472" footer="0.5118110236220472"/>
  <pageSetup horizontalDpi="600" verticalDpi="600" orientation="portrait" paperSize="9" scale="85" r:id="rId1"/>
  <rowBreaks count="1" manualBreakCount="1">
    <brk id="54" max="255" man="1"/>
  </rowBreaks>
</worksheet>
</file>

<file path=xl/worksheets/sheet4.xml><?xml version="1.0" encoding="utf-8"?>
<worksheet xmlns="http://schemas.openxmlformats.org/spreadsheetml/2006/main" xmlns:r="http://schemas.openxmlformats.org/officeDocument/2006/relationships">
  <dimension ref="A1:J63"/>
  <sheetViews>
    <sheetView showGridLines="0" zoomScalePageLayoutView="0" workbookViewId="0" topLeftCell="A1">
      <selection activeCell="A1" sqref="A1"/>
    </sheetView>
  </sheetViews>
  <sheetFormatPr defaultColWidth="9.140625" defaultRowHeight="12.75"/>
  <cols>
    <col min="1" max="1" width="43.7109375" style="13" customWidth="1"/>
    <col min="2" max="3" width="9.7109375" style="13" customWidth="1"/>
    <col min="4" max="4" width="10.28125" style="13" customWidth="1"/>
    <col min="5" max="5" width="9.7109375" style="13" customWidth="1"/>
    <col min="6" max="8" width="10.28125" style="13" customWidth="1"/>
    <col min="9" max="9" width="9.7109375" style="13" customWidth="1"/>
    <col min="10" max="10" width="10.28125" style="13" customWidth="1"/>
    <col min="11" max="16384" width="9.140625" style="13" customWidth="1"/>
  </cols>
  <sheetData>
    <row r="1" spans="1:10" ht="15.75" customHeight="1">
      <c r="A1" s="48" t="s">
        <v>239</v>
      </c>
      <c r="B1" s="95"/>
      <c r="C1" s="95"/>
      <c r="D1" s="95"/>
      <c r="E1" s="95"/>
      <c r="F1" s="95"/>
      <c r="G1" s="95"/>
      <c r="H1" s="95"/>
      <c r="I1" s="95"/>
      <c r="J1" s="96"/>
    </row>
    <row r="2" spans="1:10" s="183" customFormat="1" ht="37.5">
      <c r="A2" s="182" t="s">
        <v>6</v>
      </c>
      <c r="B2" s="184" t="s">
        <v>245</v>
      </c>
      <c r="C2" s="184" t="s">
        <v>134</v>
      </c>
      <c r="D2" s="184" t="s">
        <v>246</v>
      </c>
      <c r="E2" s="184" t="s">
        <v>135</v>
      </c>
      <c r="F2" s="184" t="s">
        <v>9</v>
      </c>
      <c r="G2" s="184" t="s">
        <v>232</v>
      </c>
      <c r="H2" s="184" t="s">
        <v>136</v>
      </c>
      <c r="I2" s="184" t="s">
        <v>216</v>
      </c>
      <c r="J2" s="185" t="s">
        <v>172</v>
      </c>
    </row>
    <row r="3" spans="1:10" ht="12" customHeight="1">
      <c r="A3" s="187"/>
      <c r="B3" s="91"/>
      <c r="C3" s="91"/>
      <c r="D3" s="91"/>
      <c r="E3" s="91"/>
      <c r="F3" s="91"/>
      <c r="G3" s="91"/>
      <c r="H3" s="91"/>
      <c r="I3" s="91"/>
      <c r="J3" s="121"/>
    </row>
    <row r="4" spans="1:10" ht="12" customHeight="1">
      <c r="A4" s="66" t="str">
        <f>SEG!A3</f>
        <v>Three months ended March 31, 2010</v>
      </c>
      <c r="B4" s="30"/>
      <c r="C4" s="30"/>
      <c r="D4" s="30"/>
      <c r="E4" s="30"/>
      <c r="F4" s="30"/>
      <c r="G4" s="30"/>
      <c r="H4" s="30"/>
      <c r="I4" s="30"/>
      <c r="J4" s="84"/>
    </row>
    <row r="5" spans="1:10" ht="12" customHeight="1">
      <c r="A5" s="57"/>
      <c r="B5" s="30"/>
      <c r="C5" s="30"/>
      <c r="D5" s="30"/>
      <c r="E5" s="30"/>
      <c r="F5" s="30"/>
      <c r="G5" s="30"/>
      <c r="H5" s="30"/>
      <c r="I5" s="30"/>
      <c r="J5" s="84"/>
    </row>
    <row r="6" spans="1:10" ht="12" customHeight="1">
      <c r="A6" s="86" t="s">
        <v>137</v>
      </c>
      <c r="B6" s="193">
        <v>8184</v>
      </c>
      <c r="C6" s="193">
        <v>7995</v>
      </c>
      <c r="D6" s="193">
        <v>-1709</v>
      </c>
      <c r="E6" s="193">
        <v>-2306</v>
      </c>
      <c r="F6" s="193">
        <v>2000</v>
      </c>
      <c r="G6" s="193">
        <v>4709</v>
      </c>
      <c r="H6" s="193">
        <f>SUM(B6:G6)</f>
        <v>18873</v>
      </c>
      <c r="I6" s="193">
        <v>10</v>
      </c>
      <c r="J6" s="194">
        <f>SUM(B6:G6)+I6</f>
        <v>18883</v>
      </c>
    </row>
    <row r="7" spans="1:10" ht="7.5" customHeight="1">
      <c r="A7" s="86"/>
      <c r="B7" s="193"/>
      <c r="C7" s="193"/>
      <c r="D7" s="193"/>
      <c r="E7" s="193"/>
      <c r="F7" s="193"/>
      <c r="G7" s="193"/>
      <c r="H7" s="193"/>
      <c r="I7" s="193"/>
      <c r="J7" s="194"/>
    </row>
    <row r="8" spans="1:10" ht="12" customHeight="1">
      <c r="A8" s="86" t="s">
        <v>251</v>
      </c>
      <c r="B8" s="193">
        <v>0</v>
      </c>
      <c r="C8" s="193">
        <v>371</v>
      </c>
      <c r="D8" s="193">
        <v>0</v>
      </c>
      <c r="E8" s="193">
        <v>0</v>
      </c>
      <c r="F8" s="193">
        <v>0</v>
      </c>
      <c r="G8" s="193">
        <v>0</v>
      </c>
      <c r="H8" s="193">
        <f>SUM(B8:G8)</f>
        <v>371</v>
      </c>
      <c r="I8" s="193">
        <v>1</v>
      </c>
      <c r="J8" s="194">
        <f>SUM(B8:G8)+I8</f>
        <v>372</v>
      </c>
    </row>
    <row r="9" spans="1:10" ht="7.5" customHeight="1">
      <c r="A9" s="86"/>
      <c r="B9" s="193"/>
      <c r="C9" s="193"/>
      <c r="D9" s="193"/>
      <c r="E9" s="193"/>
      <c r="F9" s="193"/>
      <c r="G9" s="193"/>
      <c r="H9" s="193"/>
      <c r="I9" s="193"/>
      <c r="J9" s="194"/>
    </row>
    <row r="10" spans="1:10" ht="12" customHeight="1">
      <c r="A10" s="254" t="s">
        <v>10</v>
      </c>
      <c r="B10" s="193"/>
      <c r="C10" s="193"/>
      <c r="D10" s="193"/>
      <c r="E10" s="193"/>
      <c r="F10" s="193"/>
      <c r="G10" s="193"/>
      <c r="H10" s="193"/>
      <c r="I10" s="193"/>
      <c r="J10" s="194"/>
    </row>
    <row r="11" spans="1:10" ht="12" customHeight="1">
      <c r="A11" s="86" t="s">
        <v>275</v>
      </c>
      <c r="B11" s="193"/>
      <c r="C11" s="193"/>
      <c r="D11" s="193"/>
      <c r="E11" s="193"/>
      <c r="F11" s="193"/>
      <c r="G11" s="193"/>
      <c r="H11" s="193"/>
      <c r="I11" s="193"/>
      <c r="J11" s="194"/>
    </row>
    <row r="12" spans="1:10" ht="12" customHeight="1">
      <c r="A12" s="244" t="s">
        <v>276</v>
      </c>
      <c r="B12" s="193">
        <v>0</v>
      </c>
      <c r="C12" s="193">
        <v>0</v>
      </c>
      <c r="D12" s="193">
        <v>1785</v>
      </c>
      <c r="E12" s="193">
        <v>0</v>
      </c>
      <c r="F12" s="193">
        <v>0</v>
      </c>
      <c r="G12" s="193">
        <v>0</v>
      </c>
      <c r="H12" s="193">
        <f>SUM(B12:G12)</f>
        <v>1785</v>
      </c>
      <c r="I12" s="193">
        <v>0</v>
      </c>
      <c r="J12" s="194">
        <f>SUM(B12:G12)+I12</f>
        <v>1785</v>
      </c>
    </row>
    <row r="13" spans="1:10" ht="12" customHeight="1">
      <c r="A13" s="86" t="s">
        <v>277</v>
      </c>
      <c r="B13" s="193"/>
      <c r="C13" s="193"/>
      <c r="D13" s="193"/>
      <c r="E13" s="193"/>
      <c r="F13" s="193"/>
      <c r="G13" s="193"/>
      <c r="H13" s="193"/>
      <c r="I13" s="193"/>
      <c r="J13" s="194"/>
    </row>
    <row r="14" spans="1:10" ht="12" customHeight="1">
      <c r="A14" s="244" t="s">
        <v>278</v>
      </c>
      <c r="B14" s="193">
        <v>0</v>
      </c>
      <c r="C14" s="193">
        <v>0</v>
      </c>
      <c r="D14" s="193">
        <v>-20</v>
      </c>
      <c r="E14" s="193">
        <v>0</v>
      </c>
      <c r="F14" s="193">
        <v>0</v>
      </c>
      <c r="G14" s="193">
        <v>0</v>
      </c>
      <c r="H14" s="193">
        <f>SUM(B14:G14)</f>
        <v>-20</v>
      </c>
      <c r="I14" s="193">
        <v>0</v>
      </c>
      <c r="J14" s="194">
        <f>SUM(B14:G14)+I14</f>
        <v>-20</v>
      </c>
    </row>
    <row r="15" spans="1:10" ht="12" customHeight="1">
      <c r="A15" s="86" t="s">
        <v>280</v>
      </c>
      <c r="J15" s="194"/>
    </row>
    <row r="16" spans="1:10" ht="12" customHeight="1">
      <c r="A16" s="244" t="s">
        <v>281</v>
      </c>
      <c r="B16" s="193">
        <v>0</v>
      </c>
      <c r="C16" s="193">
        <v>0</v>
      </c>
      <c r="D16" s="193">
        <v>2</v>
      </c>
      <c r="E16" s="193">
        <v>0</v>
      </c>
      <c r="F16" s="193">
        <v>0</v>
      </c>
      <c r="G16" s="193">
        <v>0</v>
      </c>
      <c r="H16" s="193">
        <f>SUM(B16:G16)</f>
        <v>2</v>
      </c>
      <c r="I16" s="193">
        <v>0</v>
      </c>
      <c r="J16" s="194">
        <f>SUM(B16:G16)+I16</f>
        <v>2</v>
      </c>
    </row>
    <row r="17" spans="1:10" ht="12" customHeight="1">
      <c r="A17" s="86" t="s">
        <v>279</v>
      </c>
      <c r="B17" s="193">
        <v>0</v>
      </c>
      <c r="C17" s="193">
        <v>0</v>
      </c>
      <c r="D17" s="193">
        <v>8</v>
      </c>
      <c r="E17" s="193">
        <v>0</v>
      </c>
      <c r="F17" s="193">
        <v>0</v>
      </c>
      <c r="G17" s="193">
        <v>0</v>
      </c>
      <c r="H17" s="193">
        <f>SUM(B17:G17)</f>
        <v>8</v>
      </c>
      <c r="I17" s="193">
        <v>0</v>
      </c>
      <c r="J17" s="194">
        <f>SUM(B17:G17)+I17</f>
        <v>8</v>
      </c>
    </row>
    <row r="18" spans="1:10" ht="12" customHeight="1">
      <c r="A18" s="255" t="s">
        <v>247</v>
      </c>
      <c r="B18" s="193"/>
      <c r="C18" s="193"/>
      <c r="D18" s="193"/>
      <c r="E18" s="193"/>
      <c r="F18" s="193"/>
      <c r="G18" s="193"/>
      <c r="H18" s="193"/>
      <c r="I18" s="193"/>
      <c r="J18" s="256"/>
    </row>
    <row r="19" spans="1:10" ht="12" customHeight="1">
      <c r="A19" s="257" t="s">
        <v>153</v>
      </c>
      <c r="B19" s="193">
        <v>0</v>
      </c>
      <c r="C19" s="193">
        <v>0</v>
      </c>
      <c r="D19" s="193">
        <v>0</v>
      </c>
      <c r="E19" s="193">
        <v>853</v>
      </c>
      <c r="F19" s="193">
        <v>0</v>
      </c>
      <c r="G19" s="193">
        <v>0</v>
      </c>
      <c r="H19" s="193">
        <f>SUM(B19:G19)</f>
        <v>853</v>
      </c>
      <c r="I19" s="193">
        <v>0</v>
      </c>
      <c r="J19" s="256">
        <f>SUM(B19:G19)+I19</f>
        <v>853</v>
      </c>
    </row>
    <row r="20" spans="1:10" ht="12" customHeight="1">
      <c r="A20" s="86" t="s">
        <v>152</v>
      </c>
      <c r="B20" s="193">
        <v>0</v>
      </c>
      <c r="C20" s="193">
        <v>0</v>
      </c>
      <c r="D20" s="193">
        <v>0</v>
      </c>
      <c r="E20" s="193">
        <v>18</v>
      </c>
      <c r="F20" s="193">
        <v>0</v>
      </c>
      <c r="G20" s="193">
        <v>0</v>
      </c>
      <c r="H20" s="193">
        <f>SUM(B20:G20)</f>
        <v>18</v>
      </c>
      <c r="I20" s="193">
        <v>0</v>
      </c>
      <c r="J20" s="194">
        <f>SUM(B20:G20)+I20</f>
        <v>18</v>
      </c>
    </row>
    <row r="21" spans="1:10" ht="12" customHeight="1">
      <c r="A21" s="255" t="s">
        <v>248</v>
      </c>
      <c r="B21" s="193"/>
      <c r="C21" s="193"/>
      <c r="D21" s="193"/>
      <c r="E21" s="193"/>
      <c r="F21" s="193"/>
      <c r="G21" s="193"/>
      <c r="H21" s="193"/>
      <c r="I21" s="193"/>
      <c r="J21" s="256"/>
    </row>
    <row r="22" spans="1:10" ht="12" customHeight="1">
      <c r="A22" s="257" t="s">
        <v>249</v>
      </c>
      <c r="B22" s="193">
        <v>0</v>
      </c>
      <c r="C22" s="193">
        <v>0</v>
      </c>
      <c r="D22" s="193">
        <v>-540</v>
      </c>
      <c r="E22" s="193">
        <v>-38</v>
      </c>
      <c r="F22" s="193">
        <v>0</v>
      </c>
      <c r="G22" s="193">
        <v>0</v>
      </c>
      <c r="H22" s="193">
        <f>SUM(B22:G22)</f>
        <v>-578</v>
      </c>
      <c r="I22" s="193">
        <v>0</v>
      </c>
      <c r="J22" s="256">
        <f>SUM(B22:G22)+I22</f>
        <v>-578</v>
      </c>
    </row>
    <row r="23" spans="1:10" ht="12" customHeight="1">
      <c r="A23" s="255" t="s">
        <v>171</v>
      </c>
      <c r="B23" s="193">
        <v>0</v>
      </c>
      <c r="C23" s="193">
        <v>-11</v>
      </c>
      <c r="D23" s="193">
        <v>0</v>
      </c>
      <c r="E23" s="193">
        <v>0</v>
      </c>
      <c r="F23" s="193">
        <v>0</v>
      </c>
      <c r="G23" s="193">
        <v>0</v>
      </c>
      <c r="H23" s="193">
        <f>SUM(B23:G23)</f>
        <v>-11</v>
      </c>
      <c r="I23" s="193">
        <v>2</v>
      </c>
      <c r="J23" s="256">
        <f>SUM(B23:G23)+I23</f>
        <v>-9</v>
      </c>
    </row>
    <row r="24" spans="1:10" s="19" customFormat="1" ht="12" customHeight="1">
      <c r="A24" s="258" t="s">
        <v>250</v>
      </c>
      <c r="B24" s="217">
        <f aca="true" t="shared" si="0" ref="B24:I24">SUM(B12:B23)</f>
        <v>0</v>
      </c>
      <c r="C24" s="217">
        <f t="shared" si="0"/>
        <v>-11</v>
      </c>
      <c r="D24" s="217">
        <f t="shared" si="0"/>
        <v>1235</v>
      </c>
      <c r="E24" s="217">
        <f t="shared" si="0"/>
        <v>833</v>
      </c>
      <c r="F24" s="217">
        <f t="shared" si="0"/>
        <v>0</v>
      </c>
      <c r="G24" s="217">
        <f t="shared" si="0"/>
        <v>0</v>
      </c>
      <c r="H24" s="217">
        <f t="shared" si="0"/>
        <v>2057</v>
      </c>
      <c r="I24" s="217">
        <f t="shared" si="0"/>
        <v>2</v>
      </c>
      <c r="J24" s="259">
        <f>SUM(B24:G24)+I24</f>
        <v>2059</v>
      </c>
    </row>
    <row r="25" spans="1:10" ht="12">
      <c r="A25" s="260"/>
      <c r="B25" s="16"/>
      <c r="C25" s="16"/>
      <c r="D25" s="16"/>
      <c r="E25" s="16"/>
      <c r="F25" s="16"/>
      <c r="G25" s="16"/>
      <c r="H25" s="16"/>
      <c r="I25" s="16"/>
      <c r="J25" s="261"/>
    </row>
    <row r="26" spans="1:10" ht="12">
      <c r="A26" s="262" t="str">
        <f>"Total comprehensive income for 2010"</f>
        <v>Total comprehensive income for 2010</v>
      </c>
      <c r="B26" s="217">
        <f aca="true" t="shared" si="1" ref="B26:I26">B24+B8</f>
        <v>0</v>
      </c>
      <c r="C26" s="217">
        <f t="shared" si="1"/>
        <v>360</v>
      </c>
      <c r="D26" s="217">
        <f t="shared" si="1"/>
        <v>1235</v>
      </c>
      <c r="E26" s="217">
        <f t="shared" si="1"/>
        <v>833</v>
      </c>
      <c r="F26" s="217">
        <f t="shared" si="1"/>
        <v>0</v>
      </c>
      <c r="G26" s="217">
        <f t="shared" si="1"/>
        <v>0</v>
      </c>
      <c r="H26" s="217">
        <f t="shared" si="1"/>
        <v>2428</v>
      </c>
      <c r="I26" s="217">
        <f t="shared" si="1"/>
        <v>3</v>
      </c>
      <c r="J26" s="259">
        <f>SUM(B26:G26)+I26</f>
        <v>2431</v>
      </c>
    </row>
    <row r="27" spans="1:10" ht="12" customHeight="1">
      <c r="A27" s="255"/>
      <c r="B27" s="193"/>
      <c r="C27" s="193"/>
      <c r="D27" s="193"/>
      <c r="E27" s="193"/>
      <c r="F27" s="193"/>
      <c r="G27" s="193"/>
      <c r="H27" s="193"/>
      <c r="I27" s="193"/>
      <c r="J27" s="256"/>
    </row>
    <row r="28" spans="1:10" ht="12" customHeight="1">
      <c r="A28" s="86" t="s">
        <v>217</v>
      </c>
      <c r="B28" s="193">
        <v>0</v>
      </c>
      <c r="C28" s="193">
        <v>-47</v>
      </c>
      <c r="D28" s="193">
        <v>0</v>
      </c>
      <c r="E28" s="193">
        <v>0</v>
      </c>
      <c r="F28" s="193">
        <v>0</v>
      </c>
      <c r="G28" s="193">
        <v>0</v>
      </c>
      <c r="H28" s="193">
        <f>SUM(B28:G28)</f>
        <v>-47</v>
      </c>
      <c r="I28" s="193">
        <v>0</v>
      </c>
      <c r="J28" s="194">
        <f>SUM(B28:G28)+I28</f>
        <v>-47</v>
      </c>
    </row>
    <row r="29" spans="1:10" ht="12" customHeight="1">
      <c r="A29" s="86" t="s">
        <v>149</v>
      </c>
      <c r="B29" s="193">
        <v>0</v>
      </c>
      <c r="C29" s="193">
        <v>0</v>
      </c>
      <c r="D29" s="193">
        <v>0</v>
      </c>
      <c r="E29" s="193">
        <v>0</v>
      </c>
      <c r="F29" s="193">
        <v>0</v>
      </c>
      <c r="G29" s="193">
        <v>-1</v>
      </c>
      <c r="H29" s="193">
        <f>SUM(B29:G29)</f>
        <v>-1</v>
      </c>
      <c r="I29" s="193">
        <v>0</v>
      </c>
      <c r="J29" s="194">
        <f>SUM(B29:G29)+I29</f>
        <v>-1</v>
      </c>
    </row>
    <row r="30" spans="1:10" s="19" customFormat="1" ht="12" customHeight="1">
      <c r="A30" s="186" t="s">
        <v>150</v>
      </c>
      <c r="B30" s="207">
        <f aca="true" t="shared" si="2" ref="B30:I30">B6+SUM(B26:B29)</f>
        <v>8184</v>
      </c>
      <c r="C30" s="207">
        <f t="shared" si="2"/>
        <v>8308</v>
      </c>
      <c r="D30" s="207">
        <f t="shared" si="2"/>
        <v>-474</v>
      </c>
      <c r="E30" s="207">
        <f t="shared" si="2"/>
        <v>-1473</v>
      </c>
      <c r="F30" s="207">
        <f t="shared" si="2"/>
        <v>2000</v>
      </c>
      <c r="G30" s="207">
        <f t="shared" si="2"/>
        <v>4708</v>
      </c>
      <c r="H30" s="207">
        <f t="shared" si="2"/>
        <v>21253</v>
      </c>
      <c r="I30" s="207">
        <f t="shared" si="2"/>
        <v>13</v>
      </c>
      <c r="J30" s="208">
        <f>SUM(B30:G30)+I30</f>
        <v>21266</v>
      </c>
    </row>
    <row r="31" spans="1:10" ht="12">
      <c r="A31" s="130"/>
      <c r="B31" s="131"/>
      <c r="C31" s="131"/>
      <c r="D31" s="131"/>
      <c r="E31" s="131"/>
      <c r="F31" s="131"/>
      <c r="G31" s="131"/>
      <c r="H31" s="131"/>
      <c r="I31" s="131"/>
      <c r="J31" s="132"/>
    </row>
    <row r="32" spans="1:10" ht="12" customHeight="1">
      <c r="A32" s="188"/>
      <c r="B32" s="30"/>
      <c r="C32" s="30"/>
      <c r="D32" s="30"/>
      <c r="E32" s="30"/>
      <c r="F32" s="30"/>
      <c r="G32" s="30"/>
      <c r="H32" s="30"/>
      <c r="I32" s="30"/>
      <c r="J32" s="84"/>
    </row>
    <row r="33" spans="1:10" ht="12" customHeight="1">
      <c r="A33" s="66" t="str">
        <f>SEG!A31</f>
        <v>Three months ended March 31, 2009</v>
      </c>
      <c r="B33" s="30"/>
      <c r="C33" s="30"/>
      <c r="D33" s="30"/>
      <c r="E33" s="30"/>
      <c r="F33" s="30"/>
      <c r="G33" s="30"/>
      <c r="H33" s="30"/>
      <c r="I33" s="30"/>
      <c r="J33" s="84"/>
    </row>
    <row r="34" spans="1:10" ht="12" customHeight="1">
      <c r="A34" s="57"/>
      <c r="B34" s="30"/>
      <c r="C34" s="30"/>
      <c r="D34" s="30"/>
      <c r="E34" s="30"/>
      <c r="F34" s="30"/>
      <c r="G34" s="30"/>
      <c r="H34" s="30"/>
      <c r="I34" s="30"/>
      <c r="J34" s="84"/>
    </row>
    <row r="35" spans="1:10" ht="12" customHeight="1">
      <c r="A35" s="86" t="s">
        <v>137</v>
      </c>
      <c r="B35" s="193">
        <v>7347</v>
      </c>
      <c r="C35" s="193">
        <v>8093</v>
      </c>
      <c r="D35" s="193">
        <v>-7167</v>
      </c>
      <c r="E35" s="193">
        <v>-2218</v>
      </c>
      <c r="F35" s="193">
        <v>3000</v>
      </c>
      <c r="G35" s="193">
        <v>4699</v>
      </c>
      <c r="H35" s="193">
        <f>SUM(B35:G35)</f>
        <v>13754</v>
      </c>
      <c r="I35" s="193">
        <v>6</v>
      </c>
      <c r="J35" s="194">
        <f>SUM(B35:G35)+I35</f>
        <v>13760</v>
      </c>
    </row>
    <row r="36" spans="1:10" ht="7.5" customHeight="1">
      <c r="A36" s="86"/>
      <c r="B36" s="193"/>
      <c r="C36" s="193"/>
      <c r="D36" s="193"/>
      <c r="E36" s="193"/>
      <c r="F36" s="193"/>
      <c r="G36" s="193"/>
      <c r="H36" s="193"/>
      <c r="I36" s="193"/>
      <c r="J36" s="194"/>
    </row>
    <row r="37" spans="1:10" ht="12" customHeight="1">
      <c r="A37" s="86" t="s">
        <v>154</v>
      </c>
      <c r="B37" s="193">
        <v>0</v>
      </c>
      <c r="C37" s="193">
        <v>-173</v>
      </c>
      <c r="D37" s="193">
        <v>0</v>
      </c>
      <c r="E37" s="193">
        <v>0</v>
      </c>
      <c r="F37" s="193">
        <v>0</v>
      </c>
      <c r="G37" s="193">
        <v>0</v>
      </c>
      <c r="H37" s="193">
        <f>SUM(B37:G37)</f>
        <v>-173</v>
      </c>
      <c r="I37" s="193">
        <v>0</v>
      </c>
      <c r="J37" s="194">
        <f>SUM(B37:G37)+I37</f>
        <v>-173</v>
      </c>
    </row>
    <row r="38" spans="1:10" ht="7.5" customHeight="1">
      <c r="A38" s="86"/>
      <c r="B38" s="193"/>
      <c r="C38" s="193"/>
      <c r="D38" s="193"/>
      <c r="E38" s="193"/>
      <c r="F38" s="193"/>
      <c r="G38" s="193"/>
      <c r="H38" s="193"/>
      <c r="I38" s="193"/>
      <c r="J38" s="194"/>
    </row>
    <row r="39" spans="1:10" ht="12" customHeight="1">
      <c r="A39" s="254" t="s">
        <v>10</v>
      </c>
      <c r="B39" s="193"/>
      <c r="C39" s="193"/>
      <c r="D39" s="193"/>
      <c r="E39" s="193"/>
      <c r="F39" s="193"/>
      <c r="G39" s="193"/>
      <c r="H39" s="193"/>
      <c r="I39" s="193"/>
      <c r="J39" s="194"/>
    </row>
    <row r="40" spans="1:10" ht="12" customHeight="1">
      <c r="A40" s="86" t="s">
        <v>275</v>
      </c>
      <c r="B40" s="193"/>
      <c r="C40" s="193"/>
      <c r="D40" s="193"/>
      <c r="E40" s="193"/>
      <c r="F40" s="193"/>
      <c r="G40" s="193"/>
      <c r="H40" s="193"/>
      <c r="I40" s="193"/>
      <c r="J40" s="194"/>
    </row>
    <row r="41" spans="1:10" ht="12" customHeight="1">
      <c r="A41" s="244" t="s">
        <v>276</v>
      </c>
      <c r="B41" s="193">
        <v>0</v>
      </c>
      <c r="C41" s="193">
        <v>0</v>
      </c>
      <c r="D41" s="193">
        <v>-2145</v>
      </c>
      <c r="E41" s="193">
        <v>0</v>
      </c>
      <c r="F41" s="193">
        <v>0</v>
      </c>
      <c r="G41" s="193">
        <v>0</v>
      </c>
      <c r="H41" s="193">
        <f>SUM(B41:G41)</f>
        <v>-2145</v>
      </c>
      <c r="I41" s="193">
        <v>0</v>
      </c>
      <c r="J41" s="194">
        <f>SUM(B41:G41)+I41</f>
        <v>-2145</v>
      </c>
    </row>
    <row r="42" spans="1:10" ht="12" customHeight="1">
      <c r="A42" s="86" t="s">
        <v>277</v>
      </c>
      <c r="B42" s="193"/>
      <c r="C42" s="193"/>
      <c r="D42" s="193"/>
      <c r="E42" s="193"/>
      <c r="F42" s="193"/>
      <c r="G42" s="193"/>
      <c r="H42" s="193"/>
      <c r="I42" s="193"/>
      <c r="J42" s="194"/>
    </row>
    <row r="43" spans="1:10" ht="12" customHeight="1">
      <c r="A43" s="244" t="s">
        <v>278</v>
      </c>
      <c r="B43" s="193">
        <v>0</v>
      </c>
      <c r="C43" s="193">
        <v>0</v>
      </c>
      <c r="D43" s="193">
        <v>186</v>
      </c>
      <c r="E43" s="193">
        <v>0</v>
      </c>
      <c r="F43" s="193">
        <v>0</v>
      </c>
      <c r="G43" s="193">
        <v>0</v>
      </c>
      <c r="H43" s="193">
        <f>SUM(B43:G43)</f>
        <v>186</v>
      </c>
      <c r="I43" s="193">
        <v>0</v>
      </c>
      <c r="J43" s="194">
        <f>SUM(B43:G43)+I43</f>
        <v>186</v>
      </c>
    </row>
    <row r="44" spans="1:10" ht="12" customHeight="1">
      <c r="A44" s="86" t="s">
        <v>280</v>
      </c>
      <c r="J44" s="194"/>
    </row>
    <row r="45" spans="1:10" ht="12" customHeight="1">
      <c r="A45" s="244" t="s">
        <v>281</v>
      </c>
      <c r="B45" s="193">
        <v>0</v>
      </c>
      <c r="C45" s="193">
        <v>0</v>
      </c>
      <c r="D45" s="193">
        <v>2</v>
      </c>
      <c r="E45" s="193">
        <v>0</v>
      </c>
      <c r="F45" s="193">
        <v>0</v>
      </c>
      <c r="G45" s="193">
        <v>0</v>
      </c>
      <c r="H45" s="193">
        <f>SUM(B45:G45)</f>
        <v>2</v>
      </c>
      <c r="I45" s="193">
        <v>0</v>
      </c>
      <c r="J45" s="194">
        <f>SUM(B45:G45)+I45</f>
        <v>2</v>
      </c>
    </row>
    <row r="46" spans="1:10" ht="12" customHeight="1">
      <c r="A46" s="86" t="s">
        <v>279</v>
      </c>
      <c r="B46" s="193">
        <v>0</v>
      </c>
      <c r="C46" s="193">
        <v>0</v>
      </c>
      <c r="D46" s="193">
        <v>211</v>
      </c>
      <c r="E46" s="193">
        <v>0</v>
      </c>
      <c r="F46" s="193">
        <v>0</v>
      </c>
      <c r="G46" s="193">
        <v>0</v>
      </c>
      <c r="H46" s="193">
        <f>SUM(B46:G46)</f>
        <v>211</v>
      </c>
      <c r="I46" s="193">
        <v>0</v>
      </c>
      <c r="J46" s="194">
        <f>SUM(B46:G46)+I46</f>
        <v>211</v>
      </c>
    </row>
    <row r="47" spans="1:10" ht="12" customHeight="1">
      <c r="A47" s="255" t="s">
        <v>247</v>
      </c>
      <c r="B47" s="193"/>
      <c r="C47" s="193"/>
      <c r="D47" s="193"/>
      <c r="E47" s="193"/>
      <c r="F47" s="193"/>
      <c r="G47" s="193"/>
      <c r="H47" s="193"/>
      <c r="I47" s="193"/>
      <c r="J47" s="256"/>
    </row>
    <row r="48" spans="1:10" ht="12" customHeight="1">
      <c r="A48" s="257" t="s">
        <v>153</v>
      </c>
      <c r="B48" s="193">
        <v>0</v>
      </c>
      <c r="C48" s="193">
        <v>0</v>
      </c>
      <c r="D48" s="193">
        <v>0</v>
      </c>
      <c r="E48" s="193">
        <v>478</v>
      </c>
      <c r="F48" s="193">
        <v>0</v>
      </c>
      <c r="G48" s="193">
        <v>0</v>
      </c>
      <c r="H48" s="193">
        <f>SUM(B48:G48)</f>
        <v>478</v>
      </c>
      <c r="I48" s="193">
        <v>0</v>
      </c>
      <c r="J48" s="256">
        <f>SUM(B48:G48)+I48</f>
        <v>478</v>
      </c>
    </row>
    <row r="49" spans="1:10" ht="12" customHeight="1">
      <c r="A49" s="86" t="s">
        <v>152</v>
      </c>
      <c r="B49" s="193">
        <v>0</v>
      </c>
      <c r="C49" s="193">
        <v>0</v>
      </c>
      <c r="D49" s="193">
        <v>0</v>
      </c>
      <c r="E49" s="193">
        <v>-19</v>
      </c>
      <c r="F49" s="193">
        <v>0</v>
      </c>
      <c r="G49" s="193">
        <v>0</v>
      </c>
      <c r="H49" s="193">
        <f>SUM(B49:G49)</f>
        <v>-19</v>
      </c>
      <c r="I49" s="193">
        <v>0</v>
      </c>
      <c r="J49" s="194">
        <f>SUM(B49:G49)+I49</f>
        <v>-19</v>
      </c>
    </row>
    <row r="50" spans="1:10" ht="12" customHeight="1">
      <c r="A50" s="255" t="s">
        <v>248</v>
      </c>
      <c r="B50" s="193"/>
      <c r="C50" s="193"/>
      <c r="D50" s="193"/>
      <c r="E50" s="193"/>
      <c r="F50" s="193"/>
      <c r="G50" s="193"/>
      <c r="H50" s="193"/>
      <c r="I50" s="193"/>
      <c r="J50" s="256"/>
    </row>
    <row r="51" spans="1:10" ht="12" customHeight="1">
      <c r="A51" s="257" t="s">
        <v>249</v>
      </c>
      <c r="B51" s="193">
        <v>0</v>
      </c>
      <c r="C51" s="193">
        <v>0</v>
      </c>
      <c r="D51" s="193">
        <v>373</v>
      </c>
      <c r="E51" s="193">
        <v>-23</v>
      </c>
      <c r="F51" s="193">
        <v>0</v>
      </c>
      <c r="G51" s="193">
        <v>0</v>
      </c>
      <c r="H51" s="193">
        <f>SUM(B51:G51)</f>
        <v>350</v>
      </c>
      <c r="I51" s="193">
        <v>0</v>
      </c>
      <c r="J51" s="256">
        <f>SUM(B51:G51)+I51</f>
        <v>350</v>
      </c>
    </row>
    <row r="52" spans="1:10" ht="12" customHeight="1">
      <c r="A52" s="255" t="s">
        <v>171</v>
      </c>
      <c r="B52" s="193">
        <v>0</v>
      </c>
      <c r="C52" s="193">
        <v>0</v>
      </c>
      <c r="D52" s="193">
        <v>0</v>
      </c>
      <c r="E52" s="193">
        <f>-3+2</f>
        <v>-1</v>
      </c>
      <c r="F52" s="193">
        <v>0</v>
      </c>
      <c r="G52" s="193">
        <v>0</v>
      </c>
      <c r="H52" s="193">
        <f>SUM(B52:G52)</f>
        <v>-1</v>
      </c>
      <c r="I52" s="193">
        <v>1</v>
      </c>
      <c r="J52" s="256">
        <f>SUM(B52:G52)+I52</f>
        <v>0</v>
      </c>
    </row>
    <row r="53" spans="1:10" s="19" customFormat="1" ht="12" customHeight="1">
      <c r="A53" s="258" t="s">
        <v>250</v>
      </c>
      <c r="B53" s="217">
        <f aca="true" t="shared" si="3" ref="B53:I53">SUM(B41:B52)</f>
        <v>0</v>
      </c>
      <c r="C53" s="217">
        <f t="shared" si="3"/>
        <v>0</v>
      </c>
      <c r="D53" s="217">
        <f t="shared" si="3"/>
        <v>-1373</v>
      </c>
      <c r="E53" s="217">
        <f t="shared" si="3"/>
        <v>435</v>
      </c>
      <c r="F53" s="217">
        <f t="shared" si="3"/>
        <v>0</v>
      </c>
      <c r="G53" s="217">
        <f t="shared" si="3"/>
        <v>0</v>
      </c>
      <c r="H53" s="217">
        <f t="shared" si="3"/>
        <v>-938</v>
      </c>
      <c r="I53" s="217">
        <f t="shared" si="3"/>
        <v>1</v>
      </c>
      <c r="J53" s="259">
        <f>SUM(B53:G53)+I53</f>
        <v>-937</v>
      </c>
    </row>
    <row r="54" spans="1:10" ht="12">
      <c r="A54" s="260"/>
      <c r="B54" s="16"/>
      <c r="C54" s="16"/>
      <c r="D54" s="16"/>
      <c r="E54" s="16"/>
      <c r="F54" s="16"/>
      <c r="G54" s="16"/>
      <c r="H54" s="16"/>
      <c r="I54" s="16"/>
      <c r="J54" s="261"/>
    </row>
    <row r="55" spans="1:10" ht="12">
      <c r="A55" s="262" t="str">
        <f>"Total comprehensive income / (loss) for 2009"</f>
        <v>Total comprehensive income / (loss) for 2009</v>
      </c>
      <c r="B55" s="217">
        <f aca="true" t="shared" si="4" ref="B55:I55">B53+B37</f>
        <v>0</v>
      </c>
      <c r="C55" s="217">
        <f t="shared" si="4"/>
        <v>-173</v>
      </c>
      <c r="D55" s="217">
        <f t="shared" si="4"/>
        <v>-1373</v>
      </c>
      <c r="E55" s="217">
        <f t="shared" si="4"/>
        <v>435</v>
      </c>
      <c r="F55" s="217">
        <f t="shared" si="4"/>
        <v>0</v>
      </c>
      <c r="G55" s="217">
        <f t="shared" si="4"/>
        <v>0</v>
      </c>
      <c r="H55" s="217">
        <f t="shared" si="4"/>
        <v>-1111</v>
      </c>
      <c r="I55" s="217">
        <f t="shared" si="4"/>
        <v>1</v>
      </c>
      <c r="J55" s="259">
        <f>SUM(B55:G55)+I55</f>
        <v>-1110</v>
      </c>
    </row>
    <row r="56" spans="1:10" ht="12" customHeight="1">
      <c r="A56" s="255"/>
      <c r="B56" s="193"/>
      <c r="C56" s="193"/>
      <c r="D56" s="193"/>
      <c r="E56" s="193"/>
      <c r="F56" s="193"/>
      <c r="G56" s="193"/>
      <c r="H56" s="193"/>
      <c r="I56" s="193"/>
      <c r="J56" s="256"/>
    </row>
    <row r="57" spans="1:10" ht="12" customHeight="1">
      <c r="A57" s="255" t="s">
        <v>133</v>
      </c>
      <c r="B57" s="193">
        <v>0</v>
      </c>
      <c r="C57" s="193">
        <v>4</v>
      </c>
      <c r="D57" s="193">
        <v>0</v>
      </c>
      <c r="E57" s="193">
        <v>0</v>
      </c>
      <c r="F57" s="193">
        <v>0</v>
      </c>
      <c r="G57" s="193">
        <v>0</v>
      </c>
      <c r="H57" s="193">
        <f>SUM(B57:G57)</f>
        <v>4</v>
      </c>
      <c r="I57" s="193">
        <v>0</v>
      </c>
      <c r="J57" s="256">
        <f>SUM(B57:G57)+I57</f>
        <v>4</v>
      </c>
    </row>
    <row r="58" spans="1:10" ht="12" customHeight="1">
      <c r="A58" s="86" t="s">
        <v>282</v>
      </c>
      <c r="B58" s="193">
        <v>0</v>
      </c>
      <c r="C58" s="193">
        <v>-48</v>
      </c>
      <c r="D58" s="193">
        <v>0</v>
      </c>
      <c r="E58" s="193">
        <v>0</v>
      </c>
      <c r="F58" s="193">
        <v>0</v>
      </c>
      <c r="G58" s="193">
        <v>0</v>
      </c>
      <c r="H58" s="193">
        <f>SUM(B58:G58)</f>
        <v>-48</v>
      </c>
      <c r="I58" s="193">
        <v>0</v>
      </c>
      <c r="J58" s="194">
        <f>SUM(B58:G58)+I58</f>
        <v>-48</v>
      </c>
    </row>
    <row r="59" spans="1:10" ht="12" customHeight="1">
      <c r="A59" s="86" t="s">
        <v>149</v>
      </c>
      <c r="B59" s="193">
        <v>0</v>
      </c>
      <c r="C59" s="193">
        <v>0</v>
      </c>
      <c r="D59" s="193">
        <v>0</v>
      </c>
      <c r="E59" s="193">
        <v>0</v>
      </c>
      <c r="F59" s="193">
        <v>0</v>
      </c>
      <c r="G59" s="193">
        <v>1</v>
      </c>
      <c r="H59" s="193">
        <f>SUM(B59:G59)</f>
        <v>1</v>
      </c>
      <c r="I59" s="193">
        <v>0</v>
      </c>
      <c r="J59" s="194">
        <f>SUM(B59:G59)+I59</f>
        <v>1</v>
      </c>
    </row>
    <row r="60" spans="1:10" ht="12" customHeight="1">
      <c r="A60" s="86" t="s">
        <v>171</v>
      </c>
      <c r="B60" s="193">
        <v>0</v>
      </c>
      <c r="C60" s="193">
        <f>-1+2-2</f>
        <v>-1</v>
      </c>
      <c r="D60" s="193">
        <v>0</v>
      </c>
      <c r="E60" s="193">
        <f>4-4</f>
        <v>0</v>
      </c>
      <c r="F60" s="193">
        <v>0</v>
      </c>
      <c r="G60" s="193">
        <v>0</v>
      </c>
      <c r="H60" s="193">
        <f>SUM(B60:G60)</f>
        <v>-1</v>
      </c>
      <c r="I60" s="193">
        <v>0</v>
      </c>
      <c r="J60" s="194">
        <f>SUM(B60:G60)+I60</f>
        <v>-1</v>
      </c>
    </row>
    <row r="61" spans="1:10" s="19" customFormat="1" ht="12" customHeight="1">
      <c r="A61" s="186" t="s">
        <v>150</v>
      </c>
      <c r="B61" s="207">
        <f aca="true" t="shared" si="5" ref="B61:I61">B35+SUM(B55:B60)</f>
        <v>7347</v>
      </c>
      <c r="C61" s="207">
        <f t="shared" si="5"/>
        <v>7875</v>
      </c>
      <c r="D61" s="207">
        <f t="shared" si="5"/>
        <v>-8540</v>
      </c>
      <c r="E61" s="207">
        <f t="shared" si="5"/>
        <v>-1783</v>
      </c>
      <c r="F61" s="207">
        <f t="shared" si="5"/>
        <v>3000</v>
      </c>
      <c r="G61" s="207">
        <f t="shared" si="5"/>
        <v>4700</v>
      </c>
      <c r="H61" s="207">
        <f t="shared" si="5"/>
        <v>12599</v>
      </c>
      <c r="I61" s="207">
        <f t="shared" si="5"/>
        <v>7</v>
      </c>
      <c r="J61" s="208">
        <f>SUM(B61:G61)+I61</f>
        <v>12606</v>
      </c>
    </row>
    <row r="62" spans="1:10" ht="12" customHeight="1">
      <c r="A62" s="279"/>
      <c r="B62" s="91"/>
      <c r="C62" s="91"/>
      <c r="D62" s="91"/>
      <c r="E62" s="91"/>
      <c r="F62" s="91"/>
      <c r="G62" s="91"/>
      <c r="H62" s="91"/>
      <c r="I62" s="91"/>
      <c r="J62" s="91"/>
    </row>
    <row r="63" spans="1:10" ht="12" customHeight="1">
      <c r="A63" s="280" t="s">
        <v>151</v>
      </c>
      <c r="B63" s="25"/>
      <c r="C63" s="25"/>
      <c r="D63" s="25"/>
      <c r="E63" s="25"/>
      <c r="F63" s="25"/>
      <c r="G63" s="25"/>
      <c r="H63" s="25"/>
      <c r="I63" s="25"/>
      <c r="J63" s="25"/>
    </row>
  </sheetData>
  <sheetProtection/>
  <printOptions horizontalCentered="1"/>
  <pageMargins left="0.433070866141732" right="0.275590551181102" top="0.5" bottom="0.3" header="0.511811023622047" footer="0.511811023622047"/>
  <pageSetup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dimension ref="A1:E25"/>
  <sheetViews>
    <sheetView showGridLines="0" defaultGridColor="0" zoomScalePageLayoutView="0" colorId="48" workbookViewId="0" topLeftCell="A1">
      <selection activeCell="A1" sqref="A1"/>
    </sheetView>
  </sheetViews>
  <sheetFormatPr defaultColWidth="9.140625" defaultRowHeight="12.75"/>
  <cols>
    <col min="1" max="1" width="60.7109375" style="13" customWidth="1"/>
    <col min="2" max="2" width="4.7109375" style="13" customWidth="1"/>
    <col min="3" max="4" width="10.7109375" style="13" customWidth="1"/>
    <col min="5" max="16384" width="9.140625" style="13" customWidth="1"/>
  </cols>
  <sheetData>
    <row r="1" spans="1:4" ht="15.75" customHeight="1">
      <c r="A1" s="48" t="s">
        <v>156</v>
      </c>
      <c r="B1" s="141"/>
      <c r="C1" s="95"/>
      <c r="D1" s="51"/>
    </row>
    <row r="2" spans="1:4" ht="12" customHeight="1">
      <c r="A2" s="97"/>
      <c r="B2" s="54"/>
      <c r="C2" s="55"/>
      <c r="D2" s="87"/>
    </row>
    <row r="3" spans="1:5" ht="12" customHeight="1">
      <c r="A3" s="61" t="s">
        <v>6</v>
      </c>
      <c r="B3" s="62"/>
      <c r="C3" s="82" t="s">
        <v>262</v>
      </c>
      <c r="D3" s="167" t="s">
        <v>263</v>
      </c>
      <c r="E3" s="23"/>
    </row>
    <row r="4" spans="1:5" ht="13.5" customHeight="1">
      <c r="A4" s="66"/>
      <c r="B4" s="37"/>
      <c r="C4" s="16"/>
      <c r="D4" s="116"/>
      <c r="E4" s="23"/>
    </row>
    <row r="5" spans="1:5" s="19" customFormat="1" ht="12" customHeight="1">
      <c r="A5" s="66" t="s">
        <v>234</v>
      </c>
      <c r="B5" s="24"/>
      <c r="C5" s="205">
        <v>358</v>
      </c>
      <c r="D5" s="206">
        <v>-4127</v>
      </c>
      <c r="E5" s="34"/>
    </row>
    <row r="6" spans="1:5" s="19" customFormat="1" ht="12" customHeight="1">
      <c r="A6" s="68"/>
      <c r="B6" s="18"/>
      <c r="C6" s="193"/>
      <c r="D6" s="194"/>
      <c r="E6" s="34"/>
    </row>
    <row r="7" spans="1:5" ht="12" customHeight="1">
      <c r="A7" s="66"/>
      <c r="B7" s="24"/>
      <c r="C7" s="47"/>
      <c r="D7" s="201"/>
      <c r="E7" s="23"/>
    </row>
    <row r="8" spans="1:5" ht="12" customHeight="1">
      <c r="A8" s="59" t="s">
        <v>142</v>
      </c>
      <c r="B8" s="4"/>
      <c r="C8" s="47">
        <v>-7</v>
      </c>
      <c r="D8" s="201">
        <v>-1</v>
      </c>
      <c r="E8" s="23"/>
    </row>
    <row r="9" spans="1:5" ht="12" customHeight="1">
      <c r="A9" s="59" t="s">
        <v>143</v>
      </c>
      <c r="B9" s="4"/>
      <c r="C9" s="47">
        <v>-28</v>
      </c>
      <c r="D9" s="201">
        <v>-15</v>
      </c>
      <c r="E9" s="23"/>
    </row>
    <row r="10" spans="1:5" ht="12" customHeight="1">
      <c r="A10" s="105" t="s">
        <v>144</v>
      </c>
      <c r="B10" s="142"/>
      <c r="C10" s="195">
        <v>-5</v>
      </c>
      <c r="D10" s="209">
        <v>-8</v>
      </c>
      <c r="E10" s="23"/>
    </row>
    <row r="11" spans="1:4" s="8" customFormat="1" ht="12">
      <c r="A11" s="68" t="s">
        <v>235</v>
      </c>
      <c r="B11" s="18"/>
      <c r="C11" s="205">
        <v>-40</v>
      </c>
      <c r="D11" s="206">
        <v>-24</v>
      </c>
    </row>
    <row r="12" spans="1:4" ht="12">
      <c r="A12" s="69"/>
      <c r="B12" s="16"/>
      <c r="C12" s="218"/>
      <c r="D12" s="213"/>
    </row>
    <row r="13" spans="1:4" ht="12">
      <c r="A13" s="66"/>
      <c r="B13" s="24"/>
      <c r="C13" s="47"/>
      <c r="D13" s="201"/>
    </row>
    <row r="14" spans="1:4" ht="12">
      <c r="A14" s="59" t="s">
        <v>1</v>
      </c>
      <c r="B14" s="4"/>
      <c r="C14" s="47">
        <v>0</v>
      </c>
      <c r="D14" s="201">
        <v>4</v>
      </c>
    </row>
    <row r="15" spans="1:4" ht="12">
      <c r="A15" s="59" t="s">
        <v>145</v>
      </c>
      <c r="B15" s="4"/>
      <c r="C15" s="47">
        <v>-63</v>
      </c>
      <c r="D15" s="201">
        <v>-64</v>
      </c>
    </row>
    <row r="16" spans="1:4" ht="12">
      <c r="A16" s="105" t="s">
        <v>146</v>
      </c>
      <c r="B16" s="142"/>
      <c r="C16" s="195">
        <v>41</v>
      </c>
      <c r="D16" s="209">
        <v>628</v>
      </c>
    </row>
    <row r="17" spans="1:4" ht="12">
      <c r="A17" s="68" t="s">
        <v>236</v>
      </c>
      <c r="B17" s="18"/>
      <c r="C17" s="205">
        <v>-22</v>
      </c>
      <c r="D17" s="206">
        <v>568</v>
      </c>
    </row>
    <row r="18" spans="1:4" ht="12">
      <c r="A18" s="69"/>
      <c r="B18" s="16"/>
      <c r="C18" s="218"/>
      <c r="D18" s="213"/>
    </row>
    <row r="19" spans="1:4" s="19" customFormat="1" ht="12">
      <c r="A19" s="100" t="s">
        <v>157</v>
      </c>
      <c r="B19" s="140"/>
      <c r="C19" s="263">
        <v>296</v>
      </c>
      <c r="D19" s="253">
        <v>-3583</v>
      </c>
    </row>
    <row r="20" spans="1:4" ht="12">
      <c r="A20" s="66"/>
      <c r="B20" s="24"/>
      <c r="C20" s="47"/>
      <c r="D20" s="201"/>
    </row>
    <row r="21" spans="1:4" ht="12">
      <c r="A21" s="66"/>
      <c r="B21" s="24"/>
      <c r="C21" s="47"/>
      <c r="D21" s="201"/>
    </row>
    <row r="22" spans="1:4" ht="12">
      <c r="A22" s="59" t="s">
        <v>18</v>
      </c>
      <c r="B22" s="4"/>
      <c r="C22" s="47">
        <v>4013</v>
      </c>
      <c r="D22" s="201">
        <v>9506</v>
      </c>
    </row>
    <row r="23" spans="1:4" ht="12">
      <c r="A23" s="105" t="s">
        <v>19</v>
      </c>
      <c r="B23" s="142"/>
      <c r="C23" s="195">
        <v>23</v>
      </c>
      <c r="D23" s="209">
        <v>70</v>
      </c>
    </row>
    <row r="24" spans="1:4" s="19" customFormat="1" ht="12">
      <c r="A24" s="100" t="s">
        <v>20</v>
      </c>
      <c r="B24" s="140"/>
      <c r="C24" s="263">
        <v>4332</v>
      </c>
      <c r="D24" s="253">
        <v>5993</v>
      </c>
    </row>
    <row r="25" ht="12">
      <c r="E25" s="16"/>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H62"/>
  <sheetViews>
    <sheetView showGridLines="0" defaultGridColor="0" zoomScaleSheetLayoutView="75" zoomScalePageLayoutView="0" colorId="48" workbookViewId="0" topLeftCell="A1">
      <selection activeCell="A1" sqref="A1"/>
    </sheetView>
  </sheetViews>
  <sheetFormatPr defaultColWidth="9.140625" defaultRowHeight="12.75"/>
  <cols>
    <col min="1" max="1" width="40.7109375" style="8" customWidth="1"/>
    <col min="2" max="8" width="10.7109375" style="8" customWidth="1"/>
    <col min="9" max="16384" width="9.140625" style="8" customWidth="1"/>
  </cols>
  <sheetData>
    <row r="1" spans="1:8" ht="15.75" customHeight="1">
      <c r="A1" s="77" t="s">
        <v>43</v>
      </c>
      <c r="B1" s="104"/>
      <c r="C1" s="78"/>
      <c r="D1" s="78"/>
      <c r="E1" s="78"/>
      <c r="F1" s="78"/>
      <c r="G1" s="78"/>
      <c r="H1" s="51"/>
    </row>
    <row r="2" spans="1:8" ht="33.75">
      <c r="A2" s="173" t="s">
        <v>6</v>
      </c>
      <c r="B2" s="174" t="s">
        <v>158</v>
      </c>
      <c r="C2" s="174" t="s">
        <v>164</v>
      </c>
      <c r="D2" s="174" t="s">
        <v>165</v>
      </c>
      <c r="E2" s="174" t="s">
        <v>286</v>
      </c>
      <c r="F2" s="174" t="s">
        <v>197</v>
      </c>
      <c r="G2" s="174" t="s">
        <v>313</v>
      </c>
      <c r="H2" s="174" t="s">
        <v>172</v>
      </c>
    </row>
    <row r="3" spans="1:8" ht="12">
      <c r="A3" s="164" t="s">
        <v>266</v>
      </c>
      <c r="B3" s="171"/>
      <c r="C3" s="172"/>
      <c r="D3" s="172"/>
      <c r="E3" s="172"/>
      <c r="F3" s="172"/>
      <c r="G3" s="172"/>
      <c r="H3" s="175"/>
    </row>
    <row r="4" spans="1:8" ht="12">
      <c r="A4" s="66"/>
      <c r="B4" s="143"/>
      <c r="C4" s="11"/>
      <c r="D4" s="11"/>
      <c r="E4" s="11"/>
      <c r="F4" s="11"/>
      <c r="G4" s="11"/>
      <c r="H4" s="80"/>
    </row>
    <row r="5" spans="1:8" s="10" customFormat="1" ht="12">
      <c r="A5" s="68" t="s">
        <v>5</v>
      </c>
      <c r="B5" s="145"/>
      <c r="C5" s="5"/>
      <c r="D5" s="5"/>
      <c r="E5" s="5"/>
      <c r="F5" s="5"/>
      <c r="G5" s="5"/>
      <c r="H5" s="153"/>
    </row>
    <row r="6" spans="1:8" s="10" customFormat="1" ht="12">
      <c r="A6" s="68" t="s">
        <v>127</v>
      </c>
      <c r="B6" s="289">
        <v>379</v>
      </c>
      <c r="C6" s="290">
        <v>104</v>
      </c>
      <c r="D6" s="290">
        <v>28</v>
      </c>
      <c r="E6" s="290">
        <v>46</v>
      </c>
      <c r="F6" s="196">
        <v>-68</v>
      </c>
      <c r="G6" s="196">
        <v>-1</v>
      </c>
      <c r="H6" s="198">
        <v>488</v>
      </c>
    </row>
    <row r="7" spans="1:8" ht="12">
      <c r="A7" s="58" t="s">
        <v>268</v>
      </c>
      <c r="B7" s="291">
        <v>-86</v>
      </c>
      <c r="C7" s="292">
        <v>91</v>
      </c>
      <c r="D7" s="292">
        <v>3</v>
      </c>
      <c r="E7" s="292">
        <v>3</v>
      </c>
      <c r="F7" s="47">
        <v>-27</v>
      </c>
      <c r="G7" s="47">
        <v>0</v>
      </c>
      <c r="H7" s="201">
        <v>-16</v>
      </c>
    </row>
    <row r="8" spans="1:8" ht="12" customHeight="1">
      <c r="A8" s="60" t="s">
        <v>269</v>
      </c>
      <c r="B8" s="293">
        <v>24</v>
      </c>
      <c r="C8" s="292">
        <v>96</v>
      </c>
      <c r="D8" s="47">
        <v>3</v>
      </c>
      <c r="E8" s="292">
        <v>3</v>
      </c>
      <c r="F8" s="47">
        <v>0</v>
      </c>
      <c r="G8" s="47">
        <v>0</v>
      </c>
      <c r="H8" s="201">
        <v>126</v>
      </c>
    </row>
    <row r="9" spans="1:8" ht="12" customHeight="1">
      <c r="A9" s="60" t="s">
        <v>182</v>
      </c>
      <c r="B9" s="293">
        <v>-155</v>
      </c>
      <c r="C9" s="47">
        <v>-6</v>
      </c>
      <c r="D9" s="47">
        <v>-11</v>
      </c>
      <c r="E9" s="47">
        <v>-2</v>
      </c>
      <c r="F9" s="47">
        <v>0</v>
      </c>
      <c r="G9" s="47">
        <v>0</v>
      </c>
      <c r="H9" s="201">
        <v>-174</v>
      </c>
    </row>
    <row r="10" spans="1:8" ht="12" customHeight="1">
      <c r="A10" s="60" t="s">
        <v>12</v>
      </c>
      <c r="B10" s="293">
        <v>16</v>
      </c>
      <c r="C10" s="47">
        <v>5</v>
      </c>
      <c r="D10" s="47">
        <v>3</v>
      </c>
      <c r="E10" s="47">
        <v>0</v>
      </c>
      <c r="F10" s="47">
        <v>0</v>
      </c>
      <c r="G10" s="47">
        <v>0</v>
      </c>
      <c r="H10" s="201">
        <v>24</v>
      </c>
    </row>
    <row r="11" spans="1:8" ht="12" customHeight="1">
      <c r="A11" s="60" t="s">
        <v>228</v>
      </c>
      <c r="B11" s="293">
        <v>0</v>
      </c>
      <c r="C11" s="292">
        <v>0</v>
      </c>
      <c r="D11" s="47">
        <v>23</v>
      </c>
      <c r="E11" s="292">
        <v>0</v>
      </c>
      <c r="F11" s="47">
        <v>0</v>
      </c>
      <c r="G11" s="292">
        <v>0</v>
      </c>
      <c r="H11" s="201">
        <v>23</v>
      </c>
    </row>
    <row r="12" spans="1:8" ht="12" customHeight="1">
      <c r="A12" s="76" t="s">
        <v>270</v>
      </c>
      <c r="B12" s="294">
        <v>-60</v>
      </c>
      <c r="C12" s="295">
        <v>0</v>
      </c>
      <c r="D12" s="195">
        <v>0</v>
      </c>
      <c r="E12" s="295">
        <v>0</v>
      </c>
      <c r="F12" s="195">
        <v>0</v>
      </c>
      <c r="G12" s="295">
        <v>0</v>
      </c>
      <c r="H12" s="209">
        <v>-60</v>
      </c>
    </row>
    <row r="13" spans="1:8" s="10" customFormat="1" ht="12" customHeight="1">
      <c r="A13" s="68" t="s">
        <v>191</v>
      </c>
      <c r="B13" s="197">
        <v>118</v>
      </c>
      <c r="C13" s="196">
        <v>290</v>
      </c>
      <c r="D13" s="196">
        <v>49</v>
      </c>
      <c r="E13" s="196">
        <v>50</v>
      </c>
      <c r="F13" s="196">
        <v>-95</v>
      </c>
      <c r="G13" s="196">
        <v>-1</v>
      </c>
      <c r="H13" s="198">
        <v>411</v>
      </c>
    </row>
    <row r="14" spans="1:8" ht="12" customHeight="1">
      <c r="A14" s="74" t="s">
        <v>258</v>
      </c>
      <c r="B14" s="294">
        <v>39</v>
      </c>
      <c r="C14" s="295">
        <v>-67</v>
      </c>
      <c r="D14" s="195">
        <v>-26</v>
      </c>
      <c r="E14" s="295">
        <v>-13</v>
      </c>
      <c r="F14" s="195">
        <v>28</v>
      </c>
      <c r="G14" s="195">
        <v>0</v>
      </c>
      <c r="H14" s="209">
        <v>-39</v>
      </c>
    </row>
    <row r="15" spans="1:8" s="10" customFormat="1" ht="12" customHeight="1">
      <c r="A15" s="138" t="s">
        <v>192</v>
      </c>
      <c r="B15" s="202">
        <v>157</v>
      </c>
      <c r="C15" s="203">
        <v>223</v>
      </c>
      <c r="D15" s="203">
        <v>23</v>
      </c>
      <c r="E15" s="203">
        <v>37</v>
      </c>
      <c r="F15" s="203">
        <v>-67</v>
      </c>
      <c r="G15" s="203">
        <v>-1</v>
      </c>
      <c r="H15" s="219">
        <v>372</v>
      </c>
    </row>
    <row r="16" spans="1:8" s="3" customFormat="1" ht="12" customHeight="1">
      <c r="A16" s="190" t="s">
        <v>125</v>
      </c>
      <c r="B16" s="296">
        <v>-30</v>
      </c>
      <c r="C16" s="297">
        <v>-14</v>
      </c>
      <c r="D16" s="297">
        <v>-13</v>
      </c>
      <c r="E16" s="297">
        <v>52</v>
      </c>
      <c r="F16" s="297">
        <v>5</v>
      </c>
      <c r="G16" s="297"/>
      <c r="H16" s="220"/>
    </row>
    <row r="17" spans="1:8" ht="12">
      <c r="A17" s="155"/>
      <c r="B17" s="197"/>
      <c r="C17" s="196"/>
      <c r="D17" s="196"/>
      <c r="E17" s="196"/>
      <c r="F17" s="196"/>
      <c r="G17" s="196"/>
      <c r="H17" s="198"/>
    </row>
    <row r="18" spans="1:8" ht="12">
      <c r="A18" s="67" t="s">
        <v>161</v>
      </c>
      <c r="B18" s="221"/>
      <c r="C18" s="46"/>
      <c r="D18" s="46"/>
      <c r="E18" s="46"/>
      <c r="F18" s="46"/>
      <c r="G18" s="46"/>
      <c r="H18" s="212"/>
    </row>
    <row r="19" spans="1:8" ht="12">
      <c r="A19" s="58" t="s">
        <v>227</v>
      </c>
      <c r="B19" s="293">
        <v>1548</v>
      </c>
      <c r="C19" s="47">
        <v>1749</v>
      </c>
      <c r="D19" s="47">
        <v>1947</v>
      </c>
      <c r="E19" s="47">
        <v>288</v>
      </c>
      <c r="F19" s="47">
        <v>0</v>
      </c>
      <c r="G19" s="47">
        <v>-116</v>
      </c>
      <c r="H19" s="201">
        <v>5416</v>
      </c>
    </row>
    <row r="20" spans="1:8" ht="12">
      <c r="A20" s="58" t="s">
        <v>195</v>
      </c>
      <c r="B20" s="293">
        <v>433</v>
      </c>
      <c r="C20" s="47">
        <v>108</v>
      </c>
      <c r="D20" s="47">
        <v>0</v>
      </c>
      <c r="E20" s="47">
        <v>27</v>
      </c>
      <c r="F20" s="47">
        <v>0</v>
      </c>
      <c r="G20" s="47">
        <v>0</v>
      </c>
      <c r="H20" s="201">
        <v>568</v>
      </c>
    </row>
    <row r="21" spans="1:8" ht="12">
      <c r="A21" s="74" t="s">
        <v>196</v>
      </c>
      <c r="B21" s="294">
        <v>0</v>
      </c>
      <c r="C21" s="195">
        <v>135</v>
      </c>
      <c r="D21" s="195">
        <v>0</v>
      </c>
      <c r="E21" s="195">
        <v>44</v>
      </c>
      <c r="F21" s="195">
        <v>0</v>
      </c>
      <c r="G21" s="195">
        <v>0</v>
      </c>
      <c r="H21" s="209">
        <v>179</v>
      </c>
    </row>
    <row r="22" spans="1:8" ht="12">
      <c r="A22" s="67" t="s">
        <v>162</v>
      </c>
      <c r="B22" s="197">
        <v>1981</v>
      </c>
      <c r="C22" s="196">
        <v>1992</v>
      </c>
      <c r="D22" s="196">
        <v>1947</v>
      </c>
      <c r="E22" s="196">
        <v>359</v>
      </c>
      <c r="F22" s="196">
        <v>0</v>
      </c>
      <c r="G22" s="196">
        <v>-116</v>
      </c>
      <c r="H22" s="198">
        <v>6163</v>
      </c>
    </row>
    <row r="23" spans="1:8" ht="12">
      <c r="A23" s="58" t="s">
        <v>175</v>
      </c>
      <c r="B23" s="293">
        <v>925</v>
      </c>
      <c r="C23" s="47">
        <v>558</v>
      </c>
      <c r="D23" s="47">
        <v>559</v>
      </c>
      <c r="E23" s="47">
        <v>58</v>
      </c>
      <c r="F23" s="47">
        <v>69</v>
      </c>
      <c r="G23" s="47">
        <v>-77</v>
      </c>
      <c r="H23" s="201">
        <v>2092</v>
      </c>
    </row>
    <row r="24" spans="1:8" ht="12">
      <c r="A24" s="58" t="s">
        <v>214</v>
      </c>
      <c r="B24" s="293">
        <v>253</v>
      </c>
      <c r="C24" s="47">
        <v>86</v>
      </c>
      <c r="D24" s="47">
        <v>38</v>
      </c>
      <c r="E24" s="47">
        <v>112</v>
      </c>
      <c r="F24" s="47">
        <v>0</v>
      </c>
      <c r="G24" s="47">
        <v>-53</v>
      </c>
      <c r="H24" s="201">
        <v>436</v>
      </c>
    </row>
    <row r="25" spans="1:8" ht="12">
      <c r="A25" s="74" t="s">
        <v>183</v>
      </c>
      <c r="B25" s="294">
        <v>1</v>
      </c>
      <c r="C25" s="195">
        <v>0</v>
      </c>
      <c r="D25" s="195">
        <v>0</v>
      </c>
      <c r="E25" s="195">
        <v>1</v>
      </c>
      <c r="F25" s="195">
        <v>0</v>
      </c>
      <c r="G25" s="195">
        <v>-1</v>
      </c>
      <c r="H25" s="209">
        <v>1</v>
      </c>
    </row>
    <row r="26" spans="1:8" ht="12">
      <c r="A26" s="138" t="s">
        <v>163</v>
      </c>
      <c r="B26" s="222">
        <v>3160</v>
      </c>
      <c r="C26" s="223">
        <v>2636</v>
      </c>
      <c r="D26" s="223">
        <v>2544</v>
      </c>
      <c r="E26" s="223">
        <v>530</v>
      </c>
      <c r="F26" s="223">
        <v>69</v>
      </c>
      <c r="G26" s="223">
        <v>-247</v>
      </c>
      <c r="H26" s="224">
        <v>8692</v>
      </c>
    </row>
    <row r="27" spans="1:8" ht="12">
      <c r="A27" s="191" t="s">
        <v>126</v>
      </c>
      <c r="B27" s="298">
        <v>0</v>
      </c>
      <c r="C27" s="299">
        <v>0</v>
      </c>
      <c r="D27" s="299">
        <v>0</v>
      </c>
      <c r="E27" s="299">
        <v>53</v>
      </c>
      <c r="F27" s="299">
        <v>58</v>
      </c>
      <c r="G27" s="299"/>
      <c r="H27" s="225"/>
    </row>
    <row r="28" ht="12">
      <c r="A28" s="9" t="s">
        <v>314</v>
      </c>
    </row>
    <row r="30" spans="1:8" ht="33.75">
      <c r="A30" s="79"/>
      <c r="B30" s="174" t="s">
        <v>158</v>
      </c>
      <c r="C30" s="174" t="s">
        <v>164</v>
      </c>
      <c r="D30" s="174" t="s">
        <v>165</v>
      </c>
      <c r="E30" s="174" t="s">
        <v>286</v>
      </c>
      <c r="F30" s="174" t="s">
        <v>197</v>
      </c>
      <c r="G30" s="174" t="s">
        <v>313</v>
      </c>
      <c r="H30" s="174" t="s">
        <v>172</v>
      </c>
    </row>
    <row r="31" spans="1:8" ht="12">
      <c r="A31" s="164" t="s">
        <v>267</v>
      </c>
      <c r="B31" s="171"/>
      <c r="C31" s="172"/>
      <c r="D31" s="172"/>
      <c r="E31" s="172"/>
      <c r="F31" s="172"/>
      <c r="G31" s="172"/>
      <c r="H31" s="175"/>
    </row>
    <row r="32" spans="1:8" ht="12">
      <c r="A32" s="66"/>
      <c r="B32" s="143"/>
      <c r="C32" s="11"/>
      <c r="D32" s="11"/>
      <c r="E32" s="11"/>
      <c r="F32" s="11"/>
      <c r="G32" s="11"/>
      <c r="H32" s="80"/>
    </row>
    <row r="33" spans="1:8" s="10" customFormat="1" ht="12">
      <c r="A33" s="68" t="s">
        <v>5</v>
      </c>
      <c r="B33" s="145"/>
      <c r="C33" s="5"/>
      <c r="D33" s="5"/>
      <c r="E33" s="5"/>
      <c r="F33" s="5"/>
      <c r="G33" s="5"/>
      <c r="H33" s="153"/>
    </row>
    <row r="34" spans="1:8" s="10" customFormat="1" ht="12">
      <c r="A34" s="68" t="s">
        <v>127</v>
      </c>
      <c r="B34" s="197">
        <v>-146</v>
      </c>
      <c r="C34" s="196">
        <v>72</v>
      </c>
      <c r="D34" s="196">
        <v>8</v>
      </c>
      <c r="E34" s="196">
        <v>31</v>
      </c>
      <c r="F34" s="196">
        <v>-66</v>
      </c>
      <c r="G34" s="196">
        <v>3</v>
      </c>
      <c r="H34" s="198">
        <v>-98</v>
      </c>
    </row>
    <row r="35" spans="1:8" ht="12">
      <c r="A35" s="58" t="s">
        <v>268</v>
      </c>
      <c r="B35" s="293">
        <v>-1</v>
      </c>
      <c r="C35" s="47">
        <v>-218</v>
      </c>
      <c r="D35" s="47">
        <v>1</v>
      </c>
      <c r="E35" s="47">
        <v>3</v>
      </c>
      <c r="F35" s="47">
        <v>48</v>
      </c>
      <c r="G35" s="47">
        <v>0</v>
      </c>
      <c r="H35" s="201">
        <v>-167</v>
      </c>
    </row>
    <row r="36" spans="1:8" ht="12" customHeight="1">
      <c r="A36" s="60" t="s">
        <v>269</v>
      </c>
      <c r="B36" s="293">
        <v>-3</v>
      </c>
      <c r="C36" s="47">
        <v>138</v>
      </c>
      <c r="D36" s="47">
        <v>7</v>
      </c>
      <c r="E36" s="47">
        <v>2</v>
      </c>
      <c r="F36" s="47">
        <v>0</v>
      </c>
      <c r="G36" s="47">
        <v>0</v>
      </c>
      <c r="H36" s="201">
        <v>144</v>
      </c>
    </row>
    <row r="37" spans="1:8" ht="12" customHeight="1">
      <c r="A37" s="60" t="s">
        <v>182</v>
      </c>
      <c r="B37" s="293">
        <v>-286</v>
      </c>
      <c r="C37" s="47">
        <v>-78</v>
      </c>
      <c r="D37" s="47">
        <v>-14</v>
      </c>
      <c r="E37" s="47">
        <v>-4</v>
      </c>
      <c r="F37" s="47">
        <v>-5</v>
      </c>
      <c r="G37" s="47">
        <v>0</v>
      </c>
      <c r="H37" s="201">
        <v>-387</v>
      </c>
    </row>
    <row r="38" spans="1:8" ht="12" customHeight="1">
      <c r="A38" s="60" t="s">
        <v>12</v>
      </c>
      <c r="B38" s="293">
        <v>2</v>
      </c>
      <c r="C38" s="47">
        <v>0</v>
      </c>
      <c r="D38" s="47">
        <v>0</v>
      </c>
      <c r="E38" s="47">
        <v>0</v>
      </c>
      <c r="F38" s="47">
        <v>0</v>
      </c>
      <c r="G38" s="47">
        <v>0</v>
      </c>
      <c r="H38" s="201">
        <v>2</v>
      </c>
    </row>
    <row r="39" spans="1:8" ht="12" customHeight="1">
      <c r="A39" s="60" t="s">
        <v>228</v>
      </c>
      <c r="B39" s="293">
        <v>0</v>
      </c>
      <c r="C39" s="47">
        <v>0</v>
      </c>
      <c r="D39" s="47">
        <v>-24</v>
      </c>
      <c r="E39" s="47">
        <v>0</v>
      </c>
      <c r="F39" s="47">
        <v>0</v>
      </c>
      <c r="G39" s="47">
        <v>0</v>
      </c>
      <c r="H39" s="201">
        <v>-24</v>
      </c>
    </row>
    <row r="40" spans="1:8" ht="12" customHeight="1">
      <c r="A40" s="76" t="s">
        <v>270</v>
      </c>
      <c r="B40" s="294">
        <v>77</v>
      </c>
      <c r="C40" s="195">
        <v>0</v>
      </c>
      <c r="D40" s="195">
        <v>0</v>
      </c>
      <c r="E40" s="195">
        <v>0</v>
      </c>
      <c r="F40" s="195">
        <v>0</v>
      </c>
      <c r="G40" s="195">
        <v>0</v>
      </c>
      <c r="H40" s="209">
        <v>77</v>
      </c>
    </row>
    <row r="41" spans="1:8" s="10" customFormat="1" ht="12" customHeight="1">
      <c r="A41" s="68" t="s">
        <v>191</v>
      </c>
      <c r="B41" s="197">
        <v>-357</v>
      </c>
      <c r="C41" s="196">
        <v>-86</v>
      </c>
      <c r="D41" s="196">
        <v>-22</v>
      </c>
      <c r="E41" s="196">
        <v>32</v>
      </c>
      <c r="F41" s="196">
        <v>-23</v>
      </c>
      <c r="G41" s="196">
        <v>3</v>
      </c>
      <c r="H41" s="198">
        <v>-453</v>
      </c>
    </row>
    <row r="42" spans="1:8" ht="12" customHeight="1">
      <c r="A42" s="74" t="s">
        <v>258</v>
      </c>
      <c r="B42" s="294">
        <v>224</v>
      </c>
      <c r="C42" s="195">
        <v>45</v>
      </c>
      <c r="D42" s="195">
        <v>29</v>
      </c>
      <c r="E42" s="195">
        <v>-24</v>
      </c>
      <c r="F42" s="195">
        <v>6</v>
      </c>
      <c r="G42" s="195">
        <v>0</v>
      </c>
      <c r="H42" s="209">
        <v>280</v>
      </c>
    </row>
    <row r="43" spans="1:8" s="10" customFormat="1" ht="12" customHeight="1">
      <c r="A43" s="138" t="s">
        <v>192</v>
      </c>
      <c r="B43" s="202">
        <v>-133</v>
      </c>
      <c r="C43" s="203">
        <v>-41</v>
      </c>
      <c r="D43" s="203">
        <v>7</v>
      </c>
      <c r="E43" s="203">
        <v>8</v>
      </c>
      <c r="F43" s="203">
        <v>-17</v>
      </c>
      <c r="G43" s="203">
        <v>3</v>
      </c>
      <c r="H43" s="219">
        <v>-173</v>
      </c>
    </row>
    <row r="44" spans="1:8" s="3" customFormat="1" ht="12" customHeight="1">
      <c r="A44" s="190" t="s">
        <v>125</v>
      </c>
      <c r="B44" s="296">
        <v>-8</v>
      </c>
      <c r="C44" s="297">
        <v>-5</v>
      </c>
      <c r="D44" s="297">
        <v>1</v>
      </c>
      <c r="E44" s="297">
        <v>-2</v>
      </c>
      <c r="F44" s="297">
        <v>14</v>
      </c>
      <c r="G44" s="297"/>
      <c r="H44" s="220"/>
    </row>
    <row r="45" spans="1:8" ht="12">
      <c r="A45" s="155"/>
      <c r="B45" s="197"/>
      <c r="C45" s="196"/>
      <c r="D45" s="196"/>
      <c r="E45" s="196"/>
      <c r="F45" s="196"/>
      <c r="G45" s="196"/>
      <c r="H45" s="198"/>
    </row>
    <row r="46" spans="1:8" ht="12">
      <c r="A46" s="67" t="s">
        <v>161</v>
      </c>
      <c r="B46" s="221"/>
      <c r="C46" s="46"/>
      <c r="D46" s="46"/>
      <c r="E46" s="46"/>
      <c r="F46" s="46"/>
      <c r="G46" s="46"/>
      <c r="H46" s="212"/>
    </row>
    <row r="47" spans="1:8" ht="12">
      <c r="A47" s="58" t="s">
        <v>227</v>
      </c>
      <c r="B47" s="300">
        <v>1508</v>
      </c>
      <c r="C47" s="47">
        <v>1568</v>
      </c>
      <c r="D47" s="47">
        <v>1820</v>
      </c>
      <c r="E47" s="47">
        <v>485</v>
      </c>
      <c r="F47" s="47">
        <v>0</v>
      </c>
      <c r="G47" s="47">
        <v>-154</v>
      </c>
      <c r="H47" s="201">
        <v>5227</v>
      </c>
    </row>
    <row r="48" spans="1:8" ht="12">
      <c r="A48" s="58" t="s">
        <v>195</v>
      </c>
      <c r="B48" s="293">
        <v>453</v>
      </c>
      <c r="C48" s="47">
        <v>106</v>
      </c>
      <c r="D48" s="47">
        <v>0</v>
      </c>
      <c r="E48" s="47">
        <v>29</v>
      </c>
      <c r="F48" s="47">
        <v>0</v>
      </c>
      <c r="G48" s="47">
        <v>0</v>
      </c>
      <c r="H48" s="201">
        <v>588</v>
      </c>
    </row>
    <row r="49" spans="1:8" ht="12">
      <c r="A49" s="74" t="s">
        <v>196</v>
      </c>
      <c r="B49" s="294">
        <v>0</v>
      </c>
      <c r="C49" s="195">
        <v>138</v>
      </c>
      <c r="D49" s="195">
        <v>0</v>
      </c>
      <c r="E49" s="195">
        <v>37</v>
      </c>
      <c r="F49" s="195">
        <v>0</v>
      </c>
      <c r="G49" s="195">
        <v>0</v>
      </c>
      <c r="H49" s="209">
        <v>175</v>
      </c>
    </row>
    <row r="50" spans="1:8" ht="12">
      <c r="A50" s="67" t="s">
        <v>162</v>
      </c>
      <c r="B50" s="197">
        <v>1961</v>
      </c>
      <c r="C50" s="196">
        <v>1812</v>
      </c>
      <c r="D50" s="196">
        <v>1820</v>
      </c>
      <c r="E50" s="196">
        <v>551</v>
      </c>
      <c r="F50" s="196">
        <v>0</v>
      </c>
      <c r="G50" s="196">
        <v>-154</v>
      </c>
      <c r="H50" s="198">
        <v>5990</v>
      </c>
    </row>
    <row r="51" spans="1:8" ht="12">
      <c r="A51" s="58" t="s">
        <v>175</v>
      </c>
      <c r="B51" s="300">
        <v>1143</v>
      </c>
      <c r="C51" s="47">
        <v>502</v>
      </c>
      <c r="D51" s="47">
        <v>510</v>
      </c>
      <c r="E51" s="47">
        <v>100</v>
      </c>
      <c r="F51" s="47">
        <v>32</v>
      </c>
      <c r="G51" s="47">
        <v>-37</v>
      </c>
      <c r="H51" s="201">
        <v>2250</v>
      </c>
    </row>
    <row r="52" spans="1:8" ht="12">
      <c r="A52" s="58" t="s">
        <v>214</v>
      </c>
      <c r="B52" s="293">
        <v>222</v>
      </c>
      <c r="C52" s="47">
        <v>106</v>
      </c>
      <c r="D52" s="47">
        <v>39</v>
      </c>
      <c r="E52" s="47">
        <v>33</v>
      </c>
      <c r="F52" s="47">
        <v>0</v>
      </c>
      <c r="G52" s="47">
        <v>0</v>
      </c>
      <c r="H52" s="201">
        <v>400</v>
      </c>
    </row>
    <row r="53" spans="1:8" ht="12">
      <c r="A53" s="74" t="s">
        <v>183</v>
      </c>
      <c r="B53" s="294">
        <v>0</v>
      </c>
      <c r="C53" s="195">
        <v>0</v>
      </c>
      <c r="D53" s="195">
        <v>0</v>
      </c>
      <c r="E53" s="195">
        <v>1</v>
      </c>
      <c r="F53" s="195">
        <v>0</v>
      </c>
      <c r="G53" s="195">
        <v>0</v>
      </c>
      <c r="H53" s="209">
        <v>1</v>
      </c>
    </row>
    <row r="54" spans="1:8" ht="12">
      <c r="A54" s="138" t="s">
        <v>163</v>
      </c>
      <c r="B54" s="222">
        <v>3326</v>
      </c>
      <c r="C54" s="223">
        <v>2420</v>
      </c>
      <c r="D54" s="223">
        <v>2369</v>
      </c>
      <c r="E54" s="223">
        <v>685</v>
      </c>
      <c r="F54" s="223">
        <v>32</v>
      </c>
      <c r="G54" s="223">
        <v>-191</v>
      </c>
      <c r="H54" s="224">
        <v>8641</v>
      </c>
    </row>
    <row r="55" spans="1:8" ht="12">
      <c r="A55" s="191" t="s">
        <v>126</v>
      </c>
      <c r="B55" s="298">
        <v>1</v>
      </c>
      <c r="C55" s="299">
        <v>1</v>
      </c>
      <c r="D55" s="299">
        <v>1</v>
      </c>
      <c r="E55" s="299">
        <v>0</v>
      </c>
      <c r="F55" s="299">
        <v>17</v>
      </c>
      <c r="G55" s="299"/>
      <c r="H55" s="225"/>
    </row>
    <row r="56" ht="12">
      <c r="A56" s="9" t="s">
        <v>314</v>
      </c>
    </row>
    <row r="58" spans="1:8" ht="12">
      <c r="A58" s="9"/>
      <c r="B58" s="275"/>
      <c r="C58" s="275"/>
      <c r="D58" s="275"/>
      <c r="E58" s="275"/>
      <c r="F58" s="275"/>
      <c r="G58" s="275"/>
      <c r="H58" s="275"/>
    </row>
    <row r="59" spans="1:8" ht="12">
      <c r="A59" s="9"/>
      <c r="B59" s="275"/>
      <c r="C59" s="275"/>
      <c r="D59" s="275"/>
      <c r="E59" s="275"/>
      <c r="F59" s="275"/>
      <c r="G59" s="275"/>
      <c r="H59" s="275"/>
    </row>
    <row r="60" spans="2:8" ht="12">
      <c r="B60" s="276"/>
      <c r="C60" s="276"/>
      <c r="D60" s="276"/>
      <c r="E60" s="276"/>
      <c r="F60" s="276"/>
      <c r="G60" s="276"/>
      <c r="H60" s="276"/>
    </row>
    <row r="61" spans="2:8" ht="12">
      <c r="B61" s="276"/>
      <c r="C61" s="276"/>
      <c r="D61" s="276"/>
      <c r="E61" s="276"/>
      <c r="F61" s="276"/>
      <c r="G61" s="276"/>
      <c r="H61" s="276"/>
    </row>
    <row r="62" spans="2:8" ht="12">
      <c r="B62" s="276"/>
      <c r="C62" s="276"/>
      <c r="D62" s="276"/>
      <c r="E62" s="276"/>
      <c r="F62" s="276"/>
      <c r="G62" s="276"/>
      <c r="H62" s="276"/>
    </row>
  </sheetData>
  <sheetProtection/>
  <printOptions horizontalCentered="1"/>
  <pageMargins left="0.5905511811023623" right="0.3937007874015748" top="0.5511811023622047" bottom="0.31496062992125984" header="0.5118110236220472" footer="0.511811023622047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dimension ref="A1:N75"/>
  <sheetViews>
    <sheetView showGridLines="0" defaultGridColor="0" zoomScalePageLayoutView="0" colorId="48" workbookViewId="0" topLeftCell="A1">
      <selection activeCell="A1" sqref="A1"/>
    </sheetView>
  </sheetViews>
  <sheetFormatPr defaultColWidth="9.140625" defaultRowHeight="12.75"/>
  <cols>
    <col min="1" max="2" width="8.421875" style="13" customWidth="1"/>
    <col min="3" max="4" width="1.28515625" style="13" customWidth="1"/>
    <col min="5" max="5" width="39.7109375" style="13" customWidth="1"/>
    <col min="6" max="6" width="8.421875" style="13" customWidth="1"/>
    <col min="7" max="7" width="10.140625" style="13" customWidth="1"/>
    <col min="8" max="8" width="1.7109375" style="13" customWidth="1"/>
    <col min="9" max="10" width="8.421875" style="13" customWidth="1"/>
    <col min="11" max="11" width="7.7109375" style="13" customWidth="1"/>
    <col min="12" max="12" width="8.421875" style="13" customWidth="1"/>
    <col min="13" max="13" width="8.57421875" style="13" customWidth="1"/>
    <col min="14" max="14" width="7.7109375" style="14" customWidth="1"/>
    <col min="15" max="16384" width="9.140625" style="13" customWidth="1"/>
  </cols>
  <sheetData>
    <row r="1" spans="1:13" ht="15.75" customHeight="1">
      <c r="A1" s="77" t="s">
        <v>221</v>
      </c>
      <c r="B1" s="95"/>
      <c r="C1" s="95"/>
      <c r="D1" s="95"/>
      <c r="E1" s="83"/>
      <c r="F1" s="104"/>
      <c r="G1" s="123"/>
      <c r="H1" s="123"/>
      <c r="I1" s="104"/>
      <c r="J1" s="95"/>
      <c r="K1" s="95"/>
      <c r="L1" s="50"/>
      <c r="M1" s="51"/>
    </row>
    <row r="2" spans="1:13" ht="12" customHeight="1">
      <c r="A2" s="65"/>
      <c r="B2" s="54"/>
      <c r="C2" s="54"/>
      <c r="D2" s="54"/>
      <c r="E2" s="54"/>
      <c r="F2" s="54"/>
      <c r="G2" s="54"/>
      <c r="H2" s="54"/>
      <c r="I2" s="54"/>
      <c r="J2" s="54"/>
      <c r="K2" s="54"/>
      <c r="L2" s="52"/>
      <c r="M2" s="124" t="s">
        <v>167</v>
      </c>
    </row>
    <row r="3" spans="1:13" ht="1.5" customHeight="1">
      <c r="A3" s="65"/>
      <c r="B3" s="54"/>
      <c r="C3" s="54"/>
      <c r="D3" s="54"/>
      <c r="E3" s="54"/>
      <c r="F3" s="54"/>
      <c r="G3" s="54"/>
      <c r="H3" s="54"/>
      <c r="I3" s="54"/>
      <c r="J3" s="54"/>
      <c r="K3" s="54"/>
      <c r="L3" s="52"/>
      <c r="M3" s="124"/>
    </row>
    <row r="4" spans="1:13" ht="12" customHeight="1">
      <c r="A4" s="122"/>
      <c r="B4" s="56" t="s">
        <v>168</v>
      </c>
      <c r="C4" s="52"/>
      <c r="D4" s="52"/>
      <c r="E4" s="54"/>
      <c r="F4" s="56"/>
      <c r="G4" s="56"/>
      <c r="H4" s="56"/>
      <c r="I4" s="56"/>
      <c r="J4" s="56"/>
      <c r="K4" s="56" t="s">
        <v>14</v>
      </c>
      <c r="L4" s="56"/>
      <c r="M4" s="117"/>
    </row>
    <row r="5" spans="1:13" ht="12" customHeight="1">
      <c r="A5" s="122" t="s">
        <v>158</v>
      </c>
      <c r="B5" s="56" t="s">
        <v>169</v>
      </c>
      <c r="C5" s="52"/>
      <c r="D5" s="52"/>
      <c r="E5" s="54"/>
      <c r="F5" s="56"/>
      <c r="G5" s="56" t="s">
        <v>170</v>
      </c>
      <c r="H5" s="56"/>
      <c r="I5" s="56" t="s">
        <v>168</v>
      </c>
      <c r="J5" s="56" t="s">
        <v>284</v>
      </c>
      <c r="K5" s="56" t="s">
        <v>225</v>
      </c>
      <c r="L5" s="56"/>
      <c r="M5" s="117" t="s">
        <v>172</v>
      </c>
    </row>
    <row r="6" spans="1:14" ht="12" customHeight="1">
      <c r="A6" s="122" t="s">
        <v>159</v>
      </c>
      <c r="B6" s="56" t="s">
        <v>166</v>
      </c>
      <c r="C6" s="52"/>
      <c r="D6" s="52"/>
      <c r="E6" s="139" t="s">
        <v>265</v>
      </c>
      <c r="F6" s="56" t="s">
        <v>158</v>
      </c>
      <c r="G6" s="56" t="s">
        <v>173</v>
      </c>
      <c r="H6" s="56"/>
      <c r="I6" s="56" t="s">
        <v>169</v>
      </c>
      <c r="J6" s="56" t="s">
        <v>285</v>
      </c>
      <c r="K6" s="56" t="s">
        <v>15</v>
      </c>
      <c r="L6" s="56" t="s">
        <v>208</v>
      </c>
      <c r="M6" s="117" t="s">
        <v>160</v>
      </c>
      <c r="N6" s="13"/>
    </row>
    <row r="7" spans="1:14" ht="12" customHeight="1">
      <c r="A7" s="130"/>
      <c r="B7" s="131"/>
      <c r="C7" s="132"/>
      <c r="D7" s="131"/>
      <c r="E7" s="125" t="s">
        <v>174</v>
      </c>
      <c r="F7" s="131"/>
      <c r="G7" s="131"/>
      <c r="H7" s="131"/>
      <c r="I7" s="131"/>
      <c r="J7" s="131"/>
      <c r="K7" s="131"/>
      <c r="L7" s="132"/>
      <c r="M7" s="132"/>
      <c r="N7" s="13"/>
    </row>
    <row r="8" spans="1:14" ht="12" customHeight="1">
      <c r="A8" s="301">
        <v>1985</v>
      </c>
      <c r="B8" s="193">
        <v>49</v>
      </c>
      <c r="C8" s="127"/>
      <c r="D8" s="22"/>
      <c r="E8" s="22" t="s">
        <v>200</v>
      </c>
      <c r="F8" s="193">
        <v>1473</v>
      </c>
      <c r="G8" s="193">
        <v>753</v>
      </c>
      <c r="H8" s="193"/>
      <c r="I8" s="193">
        <v>55</v>
      </c>
      <c r="J8" s="193">
        <v>64</v>
      </c>
      <c r="K8" s="193">
        <v>0</v>
      </c>
      <c r="L8" s="194">
        <v>-3</v>
      </c>
      <c r="M8" s="194">
        <v>2342</v>
      </c>
      <c r="N8" s="13"/>
    </row>
    <row r="9" spans="1:14" ht="12" customHeight="1">
      <c r="A9" s="301">
        <v>88925</v>
      </c>
      <c r="B9" s="193">
        <v>7440</v>
      </c>
      <c r="C9" s="127"/>
      <c r="D9" s="22"/>
      <c r="E9" s="22" t="s">
        <v>201</v>
      </c>
      <c r="F9" s="193">
        <v>65973</v>
      </c>
      <c r="G9" s="193">
        <v>20003</v>
      </c>
      <c r="H9" s="193"/>
      <c r="I9" s="193">
        <v>8362</v>
      </c>
      <c r="J9" s="193">
        <v>2211</v>
      </c>
      <c r="K9" s="47">
        <v>1077</v>
      </c>
      <c r="L9" s="201">
        <v>0</v>
      </c>
      <c r="M9" s="194">
        <v>97626</v>
      </c>
      <c r="N9" s="13"/>
    </row>
    <row r="10" spans="1:14" ht="12" customHeight="1">
      <c r="A10" s="301">
        <v>17054</v>
      </c>
      <c r="B10" s="193">
        <v>9</v>
      </c>
      <c r="C10" s="127"/>
      <c r="D10" s="22"/>
      <c r="E10" s="22" t="s">
        <v>198</v>
      </c>
      <c r="F10" s="193">
        <v>12652</v>
      </c>
      <c r="G10" s="193">
        <v>13416</v>
      </c>
      <c r="H10" s="193"/>
      <c r="I10" s="193">
        <v>10</v>
      </c>
      <c r="J10" s="193">
        <v>619</v>
      </c>
      <c r="K10" s="47">
        <v>0</v>
      </c>
      <c r="L10" s="201">
        <v>0</v>
      </c>
      <c r="M10" s="194">
        <v>26697</v>
      </c>
      <c r="N10" s="13"/>
    </row>
    <row r="11" spans="1:14" ht="12" customHeight="1">
      <c r="A11" s="301">
        <v>16477</v>
      </c>
      <c r="B11" s="193">
        <v>0</v>
      </c>
      <c r="C11" s="127"/>
      <c r="D11" s="22"/>
      <c r="E11" s="22" t="s">
        <v>202</v>
      </c>
      <c r="F11" s="193">
        <v>12224</v>
      </c>
      <c r="G11" s="193">
        <v>40</v>
      </c>
      <c r="H11" s="193"/>
      <c r="I11" s="193">
        <v>0</v>
      </c>
      <c r="J11" s="193">
        <v>47</v>
      </c>
      <c r="K11" s="47">
        <v>643</v>
      </c>
      <c r="L11" s="47">
        <v>0</v>
      </c>
      <c r="M11" s="231">
        <v>12954</v>
      </c>
      <c r="N11" s="13"/>
    </row>
    <row r="12" spans="1:14" ht="12" customHeight="1">
      <c r="A12" s="302">
        <v>745</v>
      </c>
      <c r="B12" s="281">
        <v>0</v>
      </c>
      <c r="C12" s="133"/>
      <c r="D12" s="134"/>
      <c r="E12" s="134" t="s">
        <v>199</v>
      </c>
      <c r="F12" s="281">
        <v>553</v>
      </c>
      <c r="G12" s="281">
        <v>2082</v>
      </c>
      <c r="H12" s="281"/>
      <c r="I12" s="281">
        <v>0</v>
      </c>
      <c r="J12" s="281">
        <v>0</v>
      </c>
      <c r="K12" s="195">
        <v>0</v>
      </c>
      <c r="L12" s="195">
        <v>0</v>
      </c>
      <c r="M12" s="232">
        <v>2635</v>
      </c>
      <c r="N12" s="13"/>
    </row>
    <row r="13" spans="1:13" s="19" customFormat="1" ht="12" customHeight="1">
      <c r="A13" s="226">
        <v>125186</v>
      </c>
      <c r="B13" s="205">
        <v>7498</v>
      </c>
      <c r="C13" s="118"/>
      <c r="D13" s="21"/>
      <c r="E13" s="20" t="s">
        <v>203</v>
      </c>
      <c r="F13" s="205">
        <v>92875</v>
      </c>
      <c r="G13" s="205">
        <v>36294</v>
      </c>
      <c r="H13" s="205"/>
      <c r="I13" s="205">
        <v>8427</v>
      </c>
      <c r="J13" s="205">
        <v>2941</v>
      </c>
      <c r="K13" s="205">
        <v>1720</v>
      </c>
      <c r="L13" s="205">
        <v>-3</v>
      </c>
      <c r="M13" s="233">
        <v>142254</v>
      </c>
    </row>
    <row r="14" spans="1:14" ht="12" customHeight="1">
      <c r="A14" s="301">
        <v>0</v>
      </c>
      <c r="B14" s="193">
        <v>23653</v>
      </c>
      <c r="C14" s="127"/>
      <c r="D14" s="25"/>
      <c r="E14" s="22" t="s">
        <v>200</v>
      </c>
      <c r="F14" s="193">
        <v>0</v>
      </c>
      <c r="G14" s="193">
        <v>7493</v>
      </c>
      <c r="H14" s="193"/>
      <c r="I14" s="193">
        <v>26583</v>
      </c>
      <c r="J14" s="193">
        <v>2751</v>
      </c>
      <c r="K14" s="47">
        <v>0</v>
      </c>
      <c r="L14" s="47">
        <v>-6</v>
      </c>
      <c r="M14" s="231">
        <v>36821</v>
      </c>
      <c r="N14" s="13"/>
    </row>
    <row r="15" spans="1:14" ht="12" customHeight="1">
      <c r="A15" s="301">
        <v>0</v>
      </c>
      <c r="B15" s="193">
        <v>12959</v>
      </c>
      <c r="C15" s="127"/>
      <c r="D15" s="25"/>
      <c r="E15" s="22" t="s">
        <v>201</v>
      </c>
      <c r="F15" s="193">
        <v>0</v>
      </c>
      <c r="G15" s="193">
        <v>15404</v>
      </c>
      <c r="H15" s="193"/>
      <c r="I15" s="193">
        <v>14564</v>
      </c>
      <c r="J15" s="193">
        <v>205</v>
      </c>
      <c r="K15" s="47">
        <v>0</v>
      </c>
      <c r="L15" s="47">
        <v>0</v>
      </c>
      <c r="M15" s="231">
        <v>30173</v>
      </c>
      <c r="N15" s="13"/>
    </row>
    <row r="16" spans="1:14" ht="12" customHeight="1">
      <c r="A16" s="301">
        <v>73214</v>
      </c>
      <c r="B16" s="193">
        <v>4851</v>
      </c>
      <c r="C16" s="127"/>
      <c r="D16" s="25"/>
      <c r="E16" s="22" t="s">
        <v>224</v>
      </c>
      <c r="F16" s="193">
        <v>54317</v>
      </c>
      <c r="G16" s="193">
        <v>0</v>
      </c>
      <c r="H16" s="193"/>
      <c r="I16" s="193">
        <v>5452</v>
      </c>
      <c r="J16" s="193">
        <v>1245</v>
      </c>
      <c r="K16" s="47">
        <v>0</v>
      </c>
      <c r="L16" s="47">
        <v>0</v>
      </c>
      <c r="M16" s="231">
        <v>61014</v>
      </c>
      <c r="N16" s="13"/>
    </row>
    <row r="17" spans="1:14" ht="12" customHeight="1">
      <c r="A17" s="301">
        <v>0</v>
      </c>
      <c r="B17" s="193">
        <v>3590</v>
      </c>
      <c r="C17" s="127"/>
      <c r="D17" s="25"/>
      <c r="E17" s="22" t="s">
        <v>202</v>
      </c>
      <c r="F17" s="193">
        <v>0</v>
      </c>
      <c r="G17" s="193">
        <v>768</v>
      </c>
      <c r="H17" s="193"/>
      <c r="I17" s="193">
        <v>4034</v>
      </c>
      <c r="J17" s="193">
        <v>1428</v>
      </c>
      <c r="K17" s="47">
        <v>0</v>
      </c>
      <c r="L17" s="47">
        <v>0</v>
      </c>
      <c r="M17" s="231">
        <v>6230</v>
      </c>
      <c r="N17" s="13"/>
    </row>
    <row r="18" spans="1:14" ht="12" customHeight="1">
      <c r="A18" s="302">
        <v>0</v>
      </c>
      <c r="B18" s="281">
        <v>1021</v>
      </c>
      <c r="C18" s="133"/>
      <c r="D18" s="93"/>
      <c r="E18" s="134" t="s">
        <v>199</v>
      </c>
      <c r="F18" s="281">
        <v>0</v>
      </c>
      <c r="G18" s="281">
        <v>0</v>
      </c>
      <c r="H18" s="281"/>
      <c r="I18" s="281">
        <v>1147</v>
      </c>
      <c r="J18" s="281">
        <v>0</v>
      </c>
      <c r="K18" s="195">
        <v>0</v>
      </c>
      <c r="L18" s="195">
        <v>0</v>
      </c>
      <c r="M18" s="232">
        <v>1147</v>
      </c>
      <c r="N18" s="13"/>
    </row>
    <row r="19" spans="1:13" s="19" customFormat="1" ht="12" customHeight="1">
      <c r="A19" s="226">
        <v>73214</v>
      </c>
      <c r="B19" s="205">
        <v>46074</v>
      </c>
      <c r="C19" s="118"/>
      <c r="D19" s="21"/>
      <c r="E19" s="20" t="s">
        <v>178</v>
      </c>
      <c r="F19" s="205">
        <v>54317</v>
      </c>
      <c r="G19" s="205">
        <v>23665</v>
      </c>
      <c r="H19" s="205"/>
      <c r="I19" s="205">
        <v>51780</v>
      </c>
      <c r="J19" s="205">
        <v>5629</v>
      </c>
      <c r="K19" s="205">
        <v>0</v>
      </c>
      <c r="L19" s="205">
        <v>-6</v>
      </c>
      <c r="M19" s="233">
        <v>135385</v>
      </c>
    </row>
    <row r="20" spans="1:14" ht="12" customHeight="1">
      <c r="A20" s="226"/>
      <c r="B20" s="205"/>
      <c r="C20" s="118"/>
      <c r="D20" s="25"/>
      <c r="E20" s="20"/>
      <c r="F20" s="205"/>
      <c r="G20" s="205"/>
      <c r="H20" s="205"/>
      <c r="I20" s="205"/>
      <c r="J20" s="205"/>
      <c r="K20" s="205"/>
      <c r="L20" s="205"/>
      <c r="M20" s="233"/>
      <c r="N20" s="13"/>
    </row>
    <row r="21" spans="1:14" ht="12" customHeight="1">
      <c r="A21" s="226">
        <v>198400</v>
      </c>
      <c r="B21" s="205">
        <v>53572</v>
      </c>
      <c r="C21" s="118"/>
      <c r="D21" s="25"/>
      <c r="E21" s="20" t="s">
        <v>204</v>
      </c>
      <c r="F21" s="205">
        <v>147192</v>
      </c>
      <c r="G21" s="205">
        <v>59959</v>
      </c>
      <c r="H21" s="205"/>
      <c r="I21" s="205">
        <v>60207</v>
      </c>
      <c r="J21" s="205">
        <v>8570</v>
      </c>
      <c r="K21" s="205">
        <v>1720</v>
      </c>
      <c r="L21" s="205">
        <v>-9</v>
      </c>
      <c r="M21" s="233">
        <v>277639</v>
      </c>
      <c r="N21" s="13"/>
    </row>
    <row r="22" spans="1:14" ht="12" customHeight="1">
      <c r="A22" s="303">
        <v>107431</v>
      </c>
      <c r="B22" s="304">
        <v>0</v>
      </c>
      <c r="C22" s="147"/>
      <c r="D22" s="148"/>
      <c r="E22" s="149" t="s">
        <v>205</v>
      </c>
      <c r="F22" s="304">
        <v>79702</v>
      </c>
      <c r="G22" s="304">
        <v>10908</v>
      </c>
      <c r="H22" s="304"/>
      <c r="I22" s="304">
        <v>0</v>
      </c>
      <c r="J22" s="304">
        <v>19663</v>
      </c>
      <c r="K22" s="305">
        <v>0</v>
      </c>
      <c r="L22" s="305">
        <v>0</v>
      </c>
      <c r="M22" s="234">
        <v>110273</v>
      </c>
      <c r="N22" s="13"/>
    </row>
    <row r="23" spans="1:14" ht="12" customHeight="1">
      <c r="A23" s="227">
        <v>305831</v>
      </c>
      <c r="B23" s="210">
        <v>53572</v>
      </c>
      <c r="C23" s="128"/>
      <c r="D23" s="89"/>
      <c r="E23" s="126" t="s">
        <v>13</v>
      </c>
      <c r="F23" s="210">
        <v>226894</v>
      </c>
      <c r="G23" s="210">
        <v>70867</v>
      </c>
      <c r="H23" s="210"/>
      <c r="I23" s="210">
        <v>60207</v>
      </c>
      <c r="J23" s="210">
        <v>28233</v>
      </c>
      <c r="K23" s="210">
        <v>1720</v>
      </c>
      <c r="L23" s="210">
        <v>-9</v>
      </c>
      <c r="M23" s="235">
        <v>387912</v>
      </c>
      <c r="N23" s="13"/>
    </row>
    <row r="24" spans="1:14" ht="3.75" customHeight="1">
      <c r="A24" s="228"/>
      <c r="B24" s="218"/>
      <c r="C24" s="129"/>
      <c r="D24" s="25"/>
      <c r="E24" s="22"/>
      <c r="F24" s="218"/>
      <c r="G24" s="218"/>
      <c r="H24" s="218"/>
      <c r="I24" s="218"/>
      <c r="J24" s="218"/>
      <c r="K24" s="218"/>
      <c r="L24" s="218"/>
      <c r="M24" s="231"/>
      <c r="N24" s="13"/>
    </row>
    <row r="25" spans="1:14" ht="12" customHeight="1">
      <c r="A25" s="228"/>
      <c r="B25" s="218"/>
      <c r="C25" s="127"/>
      <c r="D25" s="25"/>
      <c r="E25" s="20" t="s">
        <v>174</v>
      </c>
      <c r="F25" s="218"/>
      <c r="G25" s="218"/>
      <c r="H25" s="218"/>
      <c r="I25" s="218"/>
      <c r="J25" s="218"/>
      <c r="K25" s="218"/>
      <c r="L25" s="218"/>
      <c r="M25" s="231"/>
      <c r="N25" s="13"/>
    </row>
    <row r="26" spans="1:14" ht="12" customHeight="1">
      <c r="A26" s="228">
        <v>101209</v>
      </c>
      <c r="B26" s="218">
        <v>7415</v>
      </c>
      <c r="C26" s="127"/>
      <c r="D26" s="25"/>
      <c r="E26" s="22" t="s">
        <v>219</v>
      </c>
      <c r="F26" s="218">
        <v>75086</v>
      </c>
      <c r="G26" s="218">
        <v>20630</v>
      </c>
      <c r="H26" s="218"/>
      <c r="I26" s="218">
        <v>8334</v>
      </c>
      <c r="J26" s="218">
        <v>2088</v>
      </c>
      <c r="K26" s="47">
        <v>1077</v>
      </c>
      <c r="L26" s="47">
        <v>0</v>
      </c>
      <c r="M26" s="231">
        <v>107215</v>
      </c>
      <c r="N26" s="13"/>
    </row>
    <row r="27" spans="1:14" ht="12" customHeight="1">
      <c r="A27" s="228">
        <v>17054</v>
      </c>
      <c r="B27" s="218">
        <v>9</v>
      </c>
      <c r="C27" s="127"/>
      <c r="D27" s="25"/>
      <c r="E27" s="22" t="s">
        <v>198</v>
      </c>
      <c r="F27" s="218">
        <v>12652</v>
      </c>
      <c r="G27" s="218">
        <v>13416</v>
      </c>
      <c r="H27" s="218"/>
      <c r="I27" s="218">
        <v>10</v>
      </c>
      <c r="J27" s="218">
        <v>619</v>
      </c>
      <c r="K27" s="47">
        <v>0</v>
      </c>
      <c r="L27" s="47">
        <v>0</v>
      </c>
      <c r="M27" s="231">
        <v>26697</v>
      </c>
      <c r="N27" s="13"/>
    </row>
    <row r="28" spans="1:14" ht="12" customHeight="1">
      <c r="A28" s="228">
        <v>0</v>
      </c>
      <c r="B28" s="218">
        <v>0</v>
      </c>
      <c r="C28" s="127"/>
      <c r="D28" s="25"/>
      <c r="E28" s="33" t="s">
        <v>215</v>
      </c>
      <c r="F28" s="218">
        <v>0</v>
      </c>
      <c r="G28" s="218">
        <v>0</v>
      </c>
      <c r="H28" s="218"/>
      <c r="I28" s="218">
        <v>0</v>
      </c>
      <c r="J28" s="218">
        <v>91</v>
      </c>
      <c r="K28" s="47">
        <v>0</v>
      </c>
      <c r="L28" s="47">
        <v>0</v>
      </c>
      <c r="M28" s="231">
        <v>91</v>
      </c>
      <c r="N28" s="13"/>
    </row>
    <row r="29" spans="1:14" ht="12" customHeight="1">
      <c r="A29" s="228">
        <v>79392</v>
      </c>
      <c r="B29" s="218">
        <v>45127</v>
      </c>
      <c r="C29" s="127"/>
      <c r="D29" s="25"/>
      <c r="E29" s="22" t="s">
        <v>207</v>
      </c>
      <c r="F29" s="218">
        <v>58901</v>
      </c>
      <c r="G29" s="218">
        <v>23831</v>
      </c>
      <c r="H29" s="218"/>
      <c r="I29" s="218">
        <v>50716</v>
      </c>
      <c r="J29" s="218">
        <v>5772</v>
      </c>
      <c r="K29" s="47">
        <v>643</v>
      </c>
      <c r="L29" s="47">
        <v>-9</v>
      </c>
      <c r="M29" s="231">
        <v>139854</v>
      </c>
      <c r="N29" s="13"/>
    </row>
    <row r="30" spans="1:14" ht="12" customHeight="1">
      <c r="A30" s="228">
        <v>745</v>
      </c>
      <c r="B30" s="218">
        <v>1021</v>
      </c>
      <c r="C30" s="127"/>
      <c r="D30" s="25"/>
      <c r="E30" s="22" t="s">
        <v>199</v>
      </c>
      <c r="F30" s="218">
        <v>553</v>
      </c>
      <c r="G30" s="218">
        <v>2082</v>
      </c>
      <c r="H30" s="218"/>
      <c r="I30" s="218">
        <v>1147</v>
      </c>
      <c r="J30" s="218">
        <v>0</v>
      </c>
      <c r="K30" s="47">
        <v>0</v>
      </c>
      <c r="L30" s="47">
        <v>0</v>
      </c>
      <c r="M30" s="231">
        <v>3782</v>
      </c>
      <c r="N30" s="13"/>
    </row>
    <row r="31" spans="1:14" ht="12" customHeight="1">
      <c r="A31" s="229">
        <v>198400</v>
      </c>
      <c r="B31" s="230">
        <v>53572</v>
      </c>
      <c r="C31" s="137"/>
      <c r="D31" s="135"/>
      <c r="E31" s="136" t="s">
        <v>218</v>
      </c>
      <c r="F31" s="230">
        <v>147192</v>
      </c>
      <c r="G31" s="230">
        <v>59959</v>
      </c>
      <c r="H31" s="230"/>
      <c r="I31" s="230">
        <v>60207</v>
      </c>
      <c r="J31" s="230">
        <v>8570</v>
      </c>
      <c r="K31" s="230">
        <v>1720</v>
      </c>
      <c r="L31" s="230">
        <v>-9</v>
      </c>
      <c r="M31" s="236">
        <v>277639</v>
      </c>
      <c r="N31" s="13"/>
    </row>
    <row r="32" spans="1:14" ht="7.5" customHeight="1">
      <c r="A32" s="228"/>
      <c r="B32" s="218"/>
      <c r="C32" s="129"/>
      <c r="D32" s="25"/>
      <c r="E32" s="22"/>
      <c r="F32" s="218"/>
      <c r="G32" s="218"/>
      <c r="H32" s="218"/>
      <c r="I32" s="218"/>
      <c r="J32" s="218"/>
      <c r="K32" s="218"/>
      <c r="L32" s="218"/>
      <c r="M32" s="231"/>
      <c r="N32" s="13"/>
    </row>
    <row r="33" spans="1:14" ht="12" customHeight="1">
      <c r="A33" s="228">
        <v>105</v>
      </c>
      <c r="B33" s="218">
        <v>7</v>
      </c>
      <c r="C33" s="127"/>
      <c r="D33" s="25"/>
      <c r="E33" s="22" t="s">
        <v>187</v>
      </c>
      <c r="F33" s="218">
        <v>78</v>
      </c>
      <c r="G33" s="218">
        <v>53</v>
      </c>
      <c r="H33" s="218"/>
      <c r="I33" s="218">
        <v>8</v>
      </c>
      <c r="J33" s="218">
        <v>592</v>
      </c>
      <c r="K33" s="47">
        <v>4</v>
      </c>
      <c r="L33" s="47">
        <v>-1</v>
      </c>
      <c r="M33" s="231">
        <v>734</v>
      </c>
      <c r="N33" s="13"/>
    </row>
    <row r="34" spans="1:14" ht="12" customHeight="1">
      <c r="A34" s="228">
        <v>27646</v>
      </c>
      <c r="B34" s="218">
        <v>5573</v>
      </c>
      <c r="C34" s="127"/>
      <c r="D34" s="25"/>
      <c r="E34" s="22" t="s">
        <v>176</v>
      </c>
      <c r="F34" s="218">
        <v>20511</v>
      </c>
      <c r="G34" s="218">
        <v>8630</v>
      </c>
      <c r="H34" s="218"/>
      <c r="I34" s="218">
        <v>6263</v>
      </c>
      <c r="J34" s="218">
        <v>1630</v>
      </c>
      <c r="K34" s="47">
        <v>33074</v>
      </c>
      <c r="L34" s="47">
        <v>-30825</v>
      </c>
      <c r="M34" s="231">
        <v>39283</v>
      </c>
      <c r="N34" s="13"/>
    </row>
    <row r="35" spans="1:14" ht="12" customHeight="1">
      <c r="A35" s="229">
        <v>226151</v>
      </c>
      <c r="B35" s="230">
        <v>59152</v>
      </c>
      <c r="C35" s="137"/>
      <c r="D35" s="135"/>
      <c r="E35" s="136" t="s">
        <v>16</v>
      </c>
      <c r="F35" s="230">
        <v>167781</v>
      </c>
      <c r="G35" s="230">
        <v>68642</v>
      </c>
      <c r="H35" s="230"/>
      <c r="I35" s="230">
        <v>66478</v>
      </c>
      <c r="J35" s="230">
        <v>10792</v>
      </c>
      <c r="K35" s="230">
        <v>34798</v>
      </c>
      <c r="L35" s="230">
        <v>-30835</v>
      </c>
      <c r="M35" s="236">
        <v>317656</v>
      </c>
      <c r="N35" s="13"/>
    </row>
    <row r="36" spans="1:13" s="14" customFormat="1" ht="10.5" customHeight="1">
      <c r="A36" s="158"/>
      <c r="B36" s="34"/>
      <c r="C36" s="26"/>
      <c r="D36" s="152"/>
      <c r="E36" s="34"/>
      <c r="F36" s="34"/>
      <c r="G36" s="34"/>
      <c r="H36" s="34"/>
      <c r="I36" s="34"/>
      <c r="J36" s="34"/>
      <c r="K36" s="34"/>
      <c r="L36" s="34"/>
      <c r="M36" s="159"/>
    </row>
    <row r="37" spans="1:13" s="14" customFormat="1" ht="10.5" customHeight="1">
      <c r="A37" s="158"/>
      <c r="B37" s="34"/>
      <c r="C37" s="26"/>
      <c r="D37" s="152"/>
      <c r="E37" s="34"/>
      <c r="F37" s="34"/>
      <c r="G37" s="34"/>
      <c r="H37" s="34"/>
      <c r="I37" s="34"/>
      <c r="J37" s="34"/>
      <c r="K37" s="34"/>
      <c r="L37" s="34"/>
      <c r="M37" s="159"/>
    </row>
    <row r="38" spans="1:13" ht="9.75" customHeight="1">
      <c r="A38" s="17"/>
      <c r="B38" s="17"/>
      <c r="C38" s="17"/>
      <c r="D38" s="15"/>
      <c r="E38" s="16"/>
      <c r="F38" s="17"/>
      <c r="G38" s="17"/>
      <c r="H38" s="17"/>
      <c r="I38" s="17"/>
      <c r="J38" s="17"/>
      <c r="K38" s="17"/>
      <c r="L38" s="27"/>
      <c r="M38" s="27"/>
    </row>
    <row r="39" spans="1:13" ht="15.75" customHeight="1">
      <c r="A39" s="77" t="s">
        <v>221</v>
      </c>
      <c r="B39" s="95"/>
      <c r="C39" s="95"/>
      <c r="D39" s="95"/>
      <c r="E39" s="83"/>
      <c r="F39" s="104"/>
      <c r="G39" s="123"/>
      <c r="H39" s="123"/>
      <c r="I39" s="104"/>
      <c r="J39" s="95"/>
      <c r="K39" s="95"/>
      <c r="L39" s="50"/>
      <c r="M39" s="51"/>
    </row>
    <row r="40" spans="1:13" ht="12" customHeight="1">
      <c r="A40" s="65"/>
      <c r="B40" s="54"/>
      <c r="C40" s="54"/>
      <c r="D40" s="54"/>
      <c r="E40" s="54"/>
      <c r="F40" s="54"/>
      <c r="G40" s="54"/>
      <c r="H40" s="54"/>
      <c r="I40" s="54"/>
      <c r="J40" s="54"/>
      <c r="K40" s="54"/>
      <c r="L40" s="52"/>
      <c r="M40" s="124" t="s">
        <v>167</v>
      </c>
    </row>
    <row r="41" spans="1:13" ht="1.5" customHeight="1">
      <c r="A41" s="65"/>
      <c r="B41" s="54"/>
      <c r="C41" s="54"/>
      <c r="D41" s="54"/>
      <c r="E41" s="54"/>
      <c r="F41" s="54"/>
      <c r="G41" s="54"/>
      <c r="H41" s="54"/>
      <c r="I41" s="54"/>
      <c r="J41" s="54"/>
      <c r="K41" s="54"/>
      <c r="L41" s="52"/>
      <c r="M41" s="124"/>
    </row>
    <row r="42" spans="1:13" ht="12">
      <c r="A42" s="122"/>
      <c r="B42" s="56" t="s">
        <v>168</v>
      </c>
      <c r="C42" s="52"/>
      <c r="D42" s="52"/>
      <c r="E42" s="54"/>
      <c r="F42" s="56"/>
      <c r="G42" s="56"/>
      <c r="H42" s="56"/>
      <c r="I42" s="56"/>
      <c r="J42" s="56"/>
      <c r="K42" s="56" t="s">
        <v>14</v>
      </c>
      <c r="L42" s="56"/>
      <c r="M42" s="117"/>
    </row>
    <row r="43" spans="1:13" ht="12">
      <c r="A43" s="122" t="s">
        <v>158</v>
      </c>
      <c r="B43" s="56" t="s">
        <v>169</v>
      </c>
      <c r="C43" s="52"/>
      <c r="D43" s="52"/>
      <c r="E43" s="54"/>
      <c r="F43" s="56"/>
      <c r="G43" s="56" t="s">
        <v>170</v>
      </c>
      <c r="H43" s="56"/>
      <c r="I43" s="56" t="s">
        <v>168</v>
      </c>
      <c r="J43" s="56" t="s">
        <v>284</v>
      </c>
      <c r="K43" s="56" t="s">
        <v>225</v>
      </c>
      <c r="L43" s="56"/>
      <c r="M43" s="117" t="s">
        <v>172</v>
      </c>
    </row>
    <row r="44" spans="1:13" ht="12">
      <c r="A44" s="122" t="s">
        <v>159</v>
      </c>
      <c r="B44" s="56" t="s">
        <v>166</v>
      </c>
      <c r="C44" s="52"/>
      <c r="D44" s="52"/>
      <c r="E44" s="139" t="s">
        <v>244</v>
      </c>
      <c r="F44" s="56" t="s">
        <v>158</v>
      </c>
      <c r="G44" s="56" t="s">
        <v>173</v>
      </c>
      <c r="H44" s="56"/>
      <c r="I44" s="56" t="s">
        <v>169</v>
      </c>
      <c r="J44" s="56" t="s">
        <v>285</v>
      </c>
      <c r="K44" s="56" t="s">
        <v>15</v>
      </c>
      <c r="L44" s="56" t="s">
        <v>208</v>
      </c>
      <c r="M44" s="117" t="s">
        <v>160</v>
      </c>
    </row>
    <row r="45" spans="1:13" ht="12">
      <c r="A45" s="130"/>
      <c r="B45" s="131"/>
      <c r="C45" s="132"/>
      <c r="D45" s="131"/>
      <c r="E45" s="125" t="s">
        <v>174</v>
      </c>
      <c r="F45" s="131"/>
      <c r="G45" s="131"/>
      <c r="H45" s="131"/>
      <c r="I45" s="131"/>
      <c r="J45" s="131"/>
      <c r="K45" s="131"/>
      <c r="L45" s="132"/>
      <c r="M45" s="132"/>
    </row>
    <row r="46" spans="1:13" ht="12">
      <c r="A46" s="301">
        <v>1917</v>
      </c>
      <c r="B46" s="193">
        <v>47</v>
      </c>
      <c r="C46" s="127"/>
      <c r="D46" s="22"/>
      <c r="E46" s="22" t="s">
        <v>200</v>
      </c>
      <c r="F46" s="193">
        <v>1331</v>
      </c>
      <c r="G46" s="193">
        <v>661</v>
      </c>
      <c r="H46" s="193"/>
      <c r="I46" s="193">
        <v>53</v>
      </c>
      <c r="J46" s="193">
        <v>54</v>
      </c>
      <c r="K46" s="193">
        <v>0</v>
      </c>
      <c r="L46" s="194">
        <v>-3</v>
      </c>
      <c r="M46" s="194">
        <v>2096</v>
      </c>
    </row>
    <row r="47" spans="1:13" ht="12">
      <c r="A47" s="301">
        <v>86699</v>
      </c>
      <c r="B47" s="193">
        <v>6973</v>
      </c>
      <c r="C47" s="127"/>
      <c r="D47" s="22"/>
      <c r="E47" s="22" t="s">
        <v>201</v>
      </c>
      <c r="F47" s="193">
        <v>60182</v>
      </c>
      <c r="G47" s="193">
        <v>20384</v>
      </c>
      <c r="H47" s="193"/>
      <c r="I47" s="193">
        <v>7852</v>
      </c>
      <c r="J47" s="193">
        <v>2001</v>
      </c>
      <c r="K47" s="47">
        <v>1049</v>
      </c>
      <c r="L47" s="201">
        <v>0</v>
      </c>
      <c r="M47" s="194">
        <v>91468</v>
      </c>
    </row>
    <row r="48" spans="1:13" ht="12">
      <c r="A48" s="301">
        <v>17255</v>
      </c>
      <c r="B48" s="193">
        <v>10</v>
      </c>
      <c r="C48" s="127"/>
      <c r="D48" s="22"/>
      <c r="E48" s="22" t="s">
        <v>198</v>
      </c>
      <c r="F48" s="193">
        <v>11978</v>
      </c>
      <c r="G48" s="193">
        <v>12975</v>
      </c>
      <c r="H48" s="193"/>
      <c r="I48" s="193">
        <v>11</v>
      </c>
      <c r="J48" s="193">
        <v>604</v>
      </c>
      <c r="K48" s="47">
        <v>0</v>
      </c>
      <c r="L48" s="201">
        <v>0</v>
      </c>
      <c r="M48" s="194">
        <v>25568</v>
      </c>
    </row>
    <row r="49" spans="1:13" ht="12">
      <c r="A49" s="301">
        <v>16975</v>
      </c>
      <c r="B49" s="193">
        <v>0</v>
      </c>
      <c r="C49" s="127"/>
      <c r="D49" s="22"/>
      <c r="E49" s="22" t="s">
        <v>202</v>
      </c>
      <c r="F49" s="193">
        <v>11783</v>
      </c>
      <c r="G49" s="193">
        <v>40</v>
      </c>
      <c r="H49" s="193"/>
      <c r="I49" s="193">
        <v>0</v>
      </c>
      <c r="J49" s="193">
        <v>48</v>
      </c>
      <c r="K49" s="47">
        <v>622</v>
      </c>
      <c r="L49" s="47">
        <v>0</v>
      </c>
      <c r="M49" s="231">
        <v>12493</v>
      </c>
    </row>
    <row r="50" spans="1:13" ht="12">
      <c r="A50" s="302">
        <v>714</v>
      </c>
      <c r="B50" s="281">
        <v>0</v>
      </c>
      <c r="C50" s="133"/>
      <c r="D50" s="134"/>
      <c r="E50" s="134" t="s">
        <v>199</v>
      </c>
      <c r="F50" s="281">
        <v>496</v>
      </c>
      <c r="G50" s="281">
        <v>2084</v>
      </c>
      <c r="H50" s="281"/>
      <c r="I50" s="281">
        <v>0</v>
      </c>
      <c r="J50" s="281">
        <v>0</v>
      </c>
      <c r="K50" s="195">
        <v>0</v>
      </c>
      <c r="L50" s="195">
        <v>0</v>
      </c>
      <c r="M50" s="232">
        <v>2580</v>
      </c>
    </row>
    <row r="51" spans="1:13" ht="12">
      <c r="A51" s="226">
        <v>123560</v>
      </c>
      <c r="B51" s="205">
        <v>7030</v>
      </c>
      <c r="C51" s="118"/>
      <c r="D51" s="21"/>
      <c r="E51" s="20" t="s">
        <v>203</v>
      </c>
      <c r="F51" s="205">
        <v>85770</v>
      </c>
      <c r="G51" s="205">
        <v>36144</v>
      </c>
      <c r="H51" s="205"/>
      <c r="I51" s="205">
        <v>7916</v>
      </c>
      <c r="J51" s="205">
        <v>2707</v>
      </c>
      <c r="K51" s="205">
        <v>1671</v>
      </c>
      <c r="L51" s="205">
        <v>-3</v>
      </c>
      <c r="M51" s="233">
        <v>134205</v>
      </c>
    </row>
    <row r="52" spans="1:13" ht="12">
      <c r="A52" s="301">
        <v>0</v>
      </c>
      <c r="B52" s="193">
        <v>21910</v>
      </c>
      <c r="C52" s="127"/>
      <c r="D52" s="25"/>
      <c r="E52" s="22" t="s">
        <v>200</v>
      </c>
      <c r="F52" s="193">
        <v>0</v>
      </c>
      <c r="G52" s="193">
        <v>7184</v>
      </c>
      <c r="H52" s="193"/>
      <c r="I52" s="193">
        <v>24669</v>
      </c>
      <c r="J52" s="193">
        <v>2750</v>
      </c>
      <c r="K52" s="47">
        <v>0</v>
      </c>
      <c r="L52" s="47">
        <v>-5</v>
      </c>
      <c r="M52" s="231">
        <v>34598</v>
      </c>
    </row>
    <row r="53" spans="1:13" ht="12">
      <c r="A53" s="301">
        <v>0</v>
      </c>
      <c r="B53" s="193">
        <v>12712</v>
      </c>
      <c r="C53" s="127"/>
      <c r="D53" s="25"/>
      <c r="E53" s="22" t="s">
        <v>201</v>
      </c>
      <c r="F53" s="193">
        <v>0</v>
      </c>
      <c r="G53" s="193">
        <v>13777</v>
      </c>
      <c r="H53" s="193"/>
      <c r="I53" s="193">
        <v>14314</v>
      </c>
      <c r="J53" s="193">
        <v>212</v>
      </c>
      <c r="K53" s="47">
        <v>0</v>
      </c>
      <c r="L53" s="47">
        <v>0</v>
      </c>
      <c r="M53" s="231">
        <v>28303</v>
      </c>
    </row>
    <row r="54" spans="1:13" ht="12">
      <c r="A54" s="301">
        <v>71915</v>
      </c>
      <c r="B54" s="193">
        <v>4237</v>
      </c>
      <c r="C54" s="127"/>
      <c r="D54" s="25"/>
      <c r="E54" s="22" t="s">
        <v>224</v>
      </c>
      <c r="F54" s="193">
        <v>49920</v>
      </c>
      <c r="G54" s="193">
        <v>0</v>
      </c>
      <c r="H54" s="193"/>
      <c r="I54" s="193">
        <v>4772</v>
      </c>
      <c r="J54" s="193">
        <v>1117</v>
      </c>
      <c r="K54" s="47">
        <v>0</v>
      </c>
      <c r="L54" s="47">
        <v>0</v>
      </c>
      <c r="M54" s="231">
        <v>55809</v>
      </c>
    </row>
    <row r="55" spans="1:13" ht="12">
      <c r="A55" s="301">
        <v>0</v>
      </c>
      <c r="B55" s="193">
        <v>3572</v>
      </c>
      <c r="C55" s="127"/>
      <c r="D55" s="25"/>
      <c r="E55" s="22" t="s">
        <v>202</v>
      </c>
      <c r="F55" s="193">
        <v>0</v>
      </c>
      <c r="G55" s="193">
        <v>788</v>
      </c>
      <c r="H55" s="193"/>
      <c r="I55" s="193">
        <v>4023</v>
      </c>
      <c r="J55" s="193">
        <v>1276</v>
      </c>
      <c r="K55" s="47">
        <v>0</v>
      </c>
      <c r="L55" s="47">
        <v>0</v>
      </c>
      <c r="M55" s="231">
        <v>6087</v>
      </c>
    </row>
    <row r="56" spans="1:13" ht="12">
      <c r="A56" s="302">
        <v>0</v>
      </c>
      <c r="B56" s="281">
        <v>931</v>
      </c>
      <c r="C56" s="133"/>
      <c r="D56" s="93"/>
      <c r="E56" s="134" t="s">
        <v>199</v>
      </c>
      <c r="F56" s="281">
        <v>0</v>
      </c>
      <c r="G56" s="281">
        <v>0</v>
      </c>
      <c r="H56" s="281"/>
      <c r="I56" s="281">
        <v>1048</v>
      </c>
      <c r="J56" s="281">
        <v>0</v>
      </c>
      <c r="K56" s="195">
        <v>0</v>
      </c>
      <c r="L56" s="195">
        <v>0</v>
      </c>
      <c r="M56" s="232">
        <v>1048</v>
      </c>
    </row>
    <row r="57" spans="1:13" ht="12">
      <c r="A57" s="226">
        <v>71915</v>
      </c>
      <c r="B57" s="205">
        <v>43362</v>
      </c>
      <c r="C57" s="118"/>
      <c r="D57" s="21"/>
      <c r="E57" s="20" t="s">
        <v>178</v>
      </c>
      <c r="F57" s="205">
        <v>49920</v>
      </c>
      <c r="G57" s="205">
        <v>21749</v>
      </c>
      <c r="H57" s="205"/>
      <c r="I57" s="205">
        <v>48826</v>
      </c>
      <c r="J57" s="205">
        <v>5355</v>
      </c>
      <c r="K57" s="205">
        <v>0</v>
      </c>
      <c r="L57" s="205">
        <v>-5</v>
      </c>
      <c r="M57" s="233">
        <v>125845</v>
      </c>
    </row>
    <row r="58" spans="1:13" ht="12">
      <c r="A58" s="226"/>
      <c r="B58" s="205"/>
      <c r="C58" s="118"/>
      <c r="D58" s="25"/>
      <c r="E58" s="20"/>
      <c r="F58" s="205"/>
      <c r="G58" s="205"/>
      <c r="H58" s="205"/>
      <c r="I58" s="205"/>
      <c r="J58" s="205"/>
      <c r="K58" s="205"/>
      <c r="L58" s="205"/>
      <c r="M58" s="233"/>
    </row>
    <row r="59" spans="1:13" ht="12">
      <c r="A59" s="226">
        <v>195475</v>
      </c>
      <c r="B59" s="205">
        <v>50392</v>
      </c>
      <c r="C59" s="118"/>
      <c r="D59" s="25"/>
      <c r="E59" s="20" t="s">
        <v>204</v>
      </c>
      <c r="F59" s="205">
        <v>135690</v>
      </c>
      <c r="G59" s="205">
        <v>57893</v>
      </c>
      <c r="H59" s="205"/>
      <c r="I59" s="205">
        <v>56742</v>
      </c>
      <c r="J59" s="205">
        <v>8062</v>
      </c>
      <c r="K59" s="205">
        <v>1671</v>
      </c>
      <c r="L59" s="205">
        <v>-8</v>
      </c>
      <c r="M59" s="233">
        <v>260050</v>
      </c>
    </row>
    <row r="60" spans="1:13" ht="12">
      <c r="A60" s="303">
        <v>111956</v>
      </c>
      <c r="B60" s="304">
        <v>2768</v>
      </c>
      <c r="C60" s="147"/>
      <c r="D60" s="148"/>
      <c r="E60" s="149" t="s">
        <v>205</v>
      </c>
      <c r="F60" s="304">
        <v>77715</v>
      </c>
      <c r="G60" s="304">
        <v>12968</v>
      </c>
      <c r="H60" s="304"/>
      <c r="I60" s="304">
        <v>3116</v>
      </c>
      <c r="J60" s="304">
        <v>8983</v>
      </c>
      <c r="K60" s="305">
        <v>0</v>
      </c>
      <c r="L60" s="305">
        <v>0</v>
      </c>
      <c r="M60" s="234">
        <v>102782</v>
      </c>
    </row>
    <row r="61" spans="1:13" ht="12">
      <c r="A61" s="227">
        <v>307431</v>
      </c>
      <c r="B61" s="210">
        <v>53160</v>
      </c>
      <c r="C61" s="128"/>
      <c r="D61" s="89"/>
      <c r="E61" s="126" t="s">
        <v>13</v>
      </c>
      <c r="F61" s="210">
        <v>213405</v>
      </c>
      <c r="G61" s="210">
        <v>70861</v>
      </c>
      <c r="H61" s="210"/>
      <c r="I61" s="210">
        <v>59858</v>
      </c>
      <c r="J61" s="210">
        <v>17045</v>
      </c>
      <c r="K61" s="210">
        <v>1671</v>
      </c>
      <c r="L61" s="210">
        <v>-8</v>
      </c>
      <c r="M61" s="235">
        <v>362832</v>
      </c>
    </row>
    <row r="62" spans="1:13" ht="3.75" customHeight="1">
      <c r="A62" s="228"/>
      <c r="B62" s="218"/>
      <c r="C62" s="129"/>
      <c r="D62" s="25"/>
      <c r="E62" s="22"/>
      <c r="F62" s="218"/>
      <c r="G62" s="218"/>
      <c r="H62" s="218"/>
      <c r="I62" s="218"/>
      <c r="J62" s="218"/>
      <c r="K62" s="218"/>
      <c r="L62" s="218"/>
      <c r="M62" s="231"/>
    </row>
    <row r="63" spans="1:13" ht="12">
      <c r="A63" s="228"/>
      <c r="B63" s="218"/>
      <c r="C63" s="127"/>
      <c r="D63" s="25"/>
      <c r="E63" s="20" t="s">
        <v>174</v>
      </c>
      <c r="F63" s="218"/>
      <c r="G63" s="218"/>
      <c r="H63" s="218"/>
      <c r="I63" s="218"/>
      <c r="J63" s="218"/>
      <c r="K63" s="218"/>
      <c r="L63" s="218"/>
      <c r="M63" s="231"/>
    </row>
    <row r="64" spans="1:13" ht="12">
      <c r="A64" s="228">
        <v>99706</v>
      </c>
      <c r="B64" s="218">
        <v>6944</v>
      </c>
      <c r="C64" s="127"/>
      <c r="D64" s="25"/>
      <c r="E64" s="22" t="s">
        <v>219</v>
      </c>
      <c r="F64" s="218">
        <v>69211</v>
      </c>
      <c r="G64" s="218">
        <v>20944</v>
      </c>
      <c r="H64" s="218"/>
      <c r="I64" s="218">
        <v>7819</v>
      </c>
      <c r="J64" s="218">
        <v>1888</v>
      </c>
      <c r="K64" s="47">
        <v>1049</v>
      </c>
      <c r="L64" s="47">
        <v>0</v>
      </c>
      <c r="M64" s="231">
        <v>100911</v>
      </c>
    </row>
    <row r="65" spans="1:13" ht="12">
      <c r="A65" s="228">
        <v>17255</v>
      </c>
      <c r="B65" s="218">
        <v>10</v>
      </c>
      <c r="C65" s="127"/>
      <c r="D65" s="25"/>
      <c r="E65" s="22" t="s">
        <v>198</v>
      </c>
      <c r="F65" s="218">
        <v>11978</v>
      </c>
      <c r="G65" s="218">
        <v>12975</v>
      </c>
      <c r="H65" s="218"/>
      <c r="I65" s="218">
        <v>11</v>
      </c>
      <c r="J65" s="218">
        <v>604</v>
      </c>
      <c r="K65" s="47">
        <v>0</v>
      </c>
      <c r="L65" s="47">
        <v>0</v>
      </c>
      <c r="M65" s="231">
        <v>25568</v>
      </c>
    </row>
    <row r="66" spans="1:13" ht="12">
      <c r="A66" s="228">
        <v>0</v>
      </c>
      <c r="B66" s="218">
        <v>0</v>
      </c>
      <c r="C66" s="127"/>
      <c r="D66" s="25"/>
      <c r="E66" s="33" t="s">
        <v>215</v>
      </c>
      <c r="F66" s="218">
        <v>0</v>
      </c>
      <c r="G66" s="218">
        <v>0</v>
      </c>
      <c r="H66" s="218"/>
      <c r="I66" s="218">
        <v>0</v>
      </c>
      <c r="J66" s="218">
        <v>70</v>
      </c>
      <c r="K66" s="47">
        <v>0</v>
      </c>
      <c r="L66" s="47">
        <v>0</v>
      </c>
      <c r="M66" s="231">
        <v>70</v>
      </c>
    </row>
    <row r="67" spans="1:13" ht="12">
      <c r="A67" s="228">
        <v>77800</v>
      </c>
      <c r="B67" s="218">
        <v>42507</v>
      </c>
      <c r="C67" s="127"/>
      <c r="D67" s="25"/>
      <c r="E67" s="22" t="s">
        <v>207</v>
      </c>
      <c r="F67" s="218">
        <v>54005</v>
      </c>
      <c r="G67" s="218">
        <v>21890</v>
      </c>
      <c r="H67" s="218"/>
      <c r="I67" s="218">
        <v>47864</v>
      </c>
      <c r="J67" s="218">
        <v>5500</v>
      </c>
      <c r="K67" s="47">
        <v>622</v>
      </c>
      <c r="L67" s="47">
        <v>-8</v>
      </c>
      <c r="M67" s="231">
        <v>129873</v>
      </c>
    </row>
    <row r="68" spans="1:13" ht="12">
      <c r="A68" s="228">
        <v>714</v>
      </c>
      <c r="B68" s="218">
        <v>931</v>
      </c>
      <c r="C68" s="127"/>
      <c r="D68" s="25"/>
      <c r="E68" s="22" t="s">
        <v>199</v>
      </c>
      <c r="F68" s="218">
        <v>496</v>
      </c>
      <c r="G68" s="218">
        <v>2084</v>
      </c>
      <c r="H68" s="218"/>
      <c r="I68" s="218">
        <v>1048</v>
      </c>
      <c r="J68" s="218">
        <v>0</v>
      </c>
      <c r="K68" s="47">
        <v>0</v>
      </c>
      <c r="L68" s="47">
        <v>0</v>
      </c>
      <c r="M68" s="231">
        <v>3628</v>
      </c>
    </row>
    <row r="69" spans="1:13" ht="12">
      <c r="A69" s="229">
        <v>195475</v>
      </c>
      <c r="B69" s="230">
        <v>50392</v>
      </c>
      <c r="C69" s="137"/>
      <c r="D69" s="135"/>
      <c r="E69" s="136" t="s">
        <v>218</v>
      </c>
      <c r="F69" s="230">
        <v>135690</v>
      </c>
      <c r="G69" s="230">
        <v>57893</v>
      </c>
      <c r="H69" s="230"/>
      <c r="I69" s="230">
        <v>56742</v>
      </c>
      <c r="J69" s="230">
        <v>8062</v>
      </c>
      <c r="K69" s="230">
        <v>1671</v>
      </c>
      <c r="L69" s="230">
        <v>-8</v>
      </c>
      <c r="M69" s="236">
        <v>260050</v>
      </c>
    </row>
    <row r="70" spans="1:13" ht="7.5" customHeight="1">
      <c r="A70" s="228"/>
      <c r="B70" s="218"/>
      <c r="C70" s="129"/>
      <c r="D70" s="25"/>
      <c r="E70" s="22"/>
      <c r="F70" s="218"/>
      <c r="G70" s="218"/>
      <c r="H70" s="218"/>
      <c r="I70" s="218"/>
      <c r="J70" s="218"/>
      <c r="K70" s="218"/>
      <c r="L70" s="218"/>
      <c r="M70" s="231"/>
    </row>
    <row r="71" spans="1:13" ht="12" customHeight="1">
      <c r="A71" s="228">
        <v>103</v>
      </c>
      <c r="B71" s="218">
        <v>7</v>
      </c>
      <c r="C71" s="127"/>
      <c r="D71" s="25"/>
      <c r="E71" s="22" t="s">
        <v>187</v>
      </c>
      <c r="F71" s="218">
        <v>72</v>
      </c>
      <c r="G71" s="218">
        <v>53</v>
      </c>
      <c r="H71" s="218"/>
      <c r="I71" s="218">
        <v>8</v>
      </c>
      <c r="J71" s="218">
        <v>560</v>
      </c>
      <c r="K71" s="47">
        <v>4</v>
      </c>
      <c r="L71" s="47">
        <v>-1</v>
      </c>
      <c r="M71" s="231">
        <v>696</v>
      </c>
    </row>
    <row r="72" spans="1:13" ht="12">
      <c r="A72" s="228">
        <v>28545</v>
      </c>
      <c r="B72" s="218">
        <v>5736</v>
      </c>
      <c r="C72" s="127"/>
      <c r="D72" s="25"/>
      <c r="E72" s="22" t="s">
        <v>176</v>
      </c>
      <c r="F72" s="218">
        <v>19815</v>
      </c>
      <c r="G72" s="218">
        <v>8176</v>
      </c>
      <c r="H72" s="218"/>
      <c r="I72" s="218">
        <v>6460</v>
      </c>
      <c r="J72" s="218">
        <v>1346</v>
      </c>
      <c r="K72" s="47">
        <v>30088</v>
      </c>
      <c r="L72" s="47">
        <v>-27997</v>
      </c>
      <c r="M72" s="231">
        <v>37888</v>
      </c>
    </row>
    <row r="73" spans="1:13" ht="12" customHeight="1">
      <c r="A73" s="229">
        <v>224123</v>
      </c>
      <c r="B73" s="230">
        <v>56135</v>
      </c>
      <c r="C73" s="137"/>
      <c r="D73" s="135"/>
      <c r="E73" s="136" t="s">
        <v>16</v>
      </c>
      <c r="F73" s="230">
        <v>155577</v>
      </c>
      <c r="G73" s="230">
        <v>66122</v>
      </c>
      <c r="H73" s="230"/>
      <c r="I73" s="230">
        <v>63210</v>
      </c>
      <c r="J73" s="230">
        <v>9968</v>
      </c>
      <c r="K73" s="230">
        <v>31763</v>
      </c>
      <c r="L73" s="230">
        <v>-28006</v>
      </c>
      <c r="M73" s="236">
        <v>298634</v>
      </c>
    </row>
    <row r="74" spans="1:13" s="14" customFormat="1" ht="10.5" customHeight="1">
      <c r="A74" s="158"/>
      <c r="B74" s="34"/>
      <c r="C74" s="26"/>
      <c r="D74" s="152"/>
      <c r="E74" s="34"/>
      <c r="F74" s="34"/>
      <c r="G74" s="34"/>
      <c r="H74" s="34"/>
      <c r="I74" s="34"/>
      <c r="J74" s="34"/>
      <c r="K74" s="34"/>
      <c r="L74" s="34"/>
      <c r="M74" s="159"/>
    </row>
    <row r="75" spans="1:13" s="14" customFormat="1" ht="12">
      <c r="A75" s="13"/>
      <c r="B75" s="34"/>
      <c r="C75" s="26"/>
      <c r="D75" s="152"/>
      <c r="E75" s="34"/>
      <c r="F75" s="34"/>
      <c r="G75" s="34"/>
      <c r="H75" s="34"/>
      <c r="I75" s="34"/>
      <c r="J75" s="34"/>
      <c r="K75" s="34"/>
      <c r="L75" s="34"/>
      <c r="M75" s="34"/>
    </row>
  </sheetData>
  <sheetProtection/>
  <printOptions horizontalCentered="1"/>
  <pageMargins left="0.5" right="0.3" top="0.551181102362205" bottom="0.31496062992126" header="0.511811023622047" footer="0.511811023622047"/>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G13"/>
  <sheetViews>
    <sheetView showGridLines="0" zoomScalePageLayoutView="0" workbookViewId="0" topLeftCell="A1">
      <selection activeCell="A1" sqref="A1"/>
    </sheetView>
  </sheetViews>
  <sheetFormatPr defaultColWidth="9.140625" defaultRowHeight="12.75"/>
  <cols>
    <col min="1" max="1" width="46.7109375" style="13" customWidth="1"/>
    <col min="2" max="2" width="4.7109375" style="13" customWidth="1"/>
    <col min="3" max="6" width="12.7109375" style="13" customWidth="1"/>
    <col min="7" max="16384" width="9.140625" style="13" customWidth="1"/>
  </cols>
  <sheetData>
    <row r="1" spans="1:6" ht="15.75" customHeight="1">
      <c r="A1" s="48" t="s">
        <v>326</v>
      </c>
      <c r="B1" s="141"/>
      <c r="C1" s="95"/>
      <c r="D1" s="95"/>
      <c r="E1" s="95"/>
      <c r="F1" s="51"/>
    </row>
    <row r="2" spans="1:6" ht="12" customHeight="1">
      <c r="A2" s="97"/>
      <c r="B2" s="54"/>
      <c r="C2" s="55"/>
      <c r="D2" s="55"/>
      <c r="E2" s="55"/>
      <c r="F2" s="87"/>
    </row>
    <row r="3" spans="1:7" ht="12" customHeight="1">
      <c r="A3" s="61" t="s">
        <v>6</v>
      </c>
      <c r="B3" s="62"/>
      <c r="C3" s="314" t="s">
        <v>322</v>
      </c>
      <c r="D3" s="315"/>
      <c r="E3" s="316" t="s">
        <v>264</v>
      </c>
      <c r="F3" s="317"/>
      <c r="G3" s="23"/>
    </row>
    <row r="4" spans="1:7" ht="13.5" customHeight="1">
      <c r="A4" s="66"/>
      <c r="B4" s="37"/>
      <c r="C4" s="16"/>
      <c r="D4" s="116"/>
      <c r="E4" s="69"/>
      <c r="F4" s="116"/>
      <c r="G4" s="23"/>
    </row>
    <row r="5" spans="1:7" ht="13.5" customHeight="1">
      <c r="A5" s="66"/>
      <c r="B5" s="37"/>
      <c r="C5" s="15" t="s">
        <v>324</v>
      </c>
      <c r="D5" s="309" t="s">
        <v>325</v>
      </c>
      <c r="E5" s="312" t="s">
        <v>324</v>
      </c>
      <c r="F5" s="309" t="s">
        <v>325</v>
      </c>
      <c r="G5" s="23"/>
    </row>
    <row r="6" spans="1:7" ht="13.5" customHeight="1">
      <c r="A6" s="66"/>
      <c r="B6" s="37"/>
      <c r="C6" s="15"/>
      <c r="D6" s="309"/>
      <c r="E6" s="312"/>
      <c r="F6" s="309"/>
      <c r="G6" s="23"/>
    </row>
    <row r="7" spans="1:7" s="19" customFormat="1" ht="12" customHeight="1">
      <c r="A7" s="310" t="s">
        <v>317</v>
      </c>
      <c r="B7" s="18"/>
      <c r="C7" s="193">
        <v>56.53548691</v>
      </c>
      <c r="D7" s="194">
        <v>58.98176979</v>
      </c>
      <c r="E7" s="301">
        <v>56</v>
      </c>
      <c r="F7" s="194">
        <v>58</v>
      </c>
      <c r="G7" s="34"/>
    </row>
    <row r="8" spans="1:7" ht="12" customHeight="1">
      <c r="A8" s="310" t="s">
        <v>318</v>
      </c>
      <c r="B8" s="24"/>
      <c r="C8" s="47">
        <v>105.2751929946602</v>
      </c>
      <c r="D8" s="201">
        <v>109.15418338793455</v>
      </c>
      <c r="E8" s="293">
        <v>138</v>
      </c>
      <c r="F8" s="201">
        <v>143</v>
      </c>
      <c r="G8" s="23"/>
    </row>
    <row r="9" spans="1:7" ht="12" customHeight="1">
      <c r="A9" s="310" t="s">
        <v>319</v>
      </c>
      <c r="B9" s="4"/>
      <c r="C9" s="47">
        <v>120.3645474802</v>
      </c>
      <c r="D9" s="201">
        <v>125.45006341000001</v>
      </c>
      <c r="E9" s="293">
        <v>135</v>
      </c>
      <c r="F9" s="201">
        <v>138</v>
      </c>
      <c r="G9" s="23"/>
    </row>
    <row r="10" spans="1:7" ht="12" customHeight="1">
      <c r="A10" s="310" t="s">
        <v>320</v>
      </c>
      <c r="B10" s="4"/>
      <c r="C10" s="47">
        <v>111.76620629788005</v>
      </c>
      <c r="D10" s="201">
        <v>108.17543322969905</v>
      </c>
      <c r="E10" s="293">
        <v>94</v>
      </c>
      <c r="F10" s="201">
        <v>92</v>
      </c>
      <c r="G10" s="23"/>
    </row>
    <row r="11" spans="1:7" ht="12" customHeight="1">
      <c r="A11" s="311" t="s">
        <v>321</v>
      </c>
      <c r="B11" s="142"/>
      <c r="C11" s="195">
        <v>1749.3984803805806</v>
      </c>
      <c r="D11" s="209">
        <v>1793.2404232804574</v>
      </c>
      <c r="E11" s="294">
        <v>1769</v>
      </c>
      <c r="F11" s="209">
        <v>1784</v>
      </c>
      <c r="G11" s="23"/>
    </row>
    <row r="12" spans="1:6" s="19" customFormat="1" ht="12">
      <c r="A12" s="100" t="s">
        <v>323</v>
      </c>
      <c r="B12" s="140"/>
      <c r="C12" s="263">
        <f>SUM(C7:C11)</f>
        <v>2143.339914063321</v>
      </c>
      <c r="D12" s="253">
        <f>SUM(D7:D11)</f>
        <v>2195.001873098091</v>
      </c>
      <c r="E12" s="313">
        <f>SUM(E7:E11)</f>
        <v>2192</v>
      </c>
      <c r="F12" s="253">
        <f>SUM(F7:F11)</f>
        <v>2215</v>
      </c>
    </row>
    <row r="13" ht="12">
      <c r="G13" s="16"/>
    </row>
  </sheetData>
  <sheetProtection/>
  <mergeCells count="2">
    <mergeCell ref="C3:D3"/>
    <mergeCell ref="E3:F3"/>
  </mergeCells>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
    </sheetView>
  </sheetViews>
  <sheetFormatPr defaultColWidth="9.140625" defaultRowHeight="12.75"/>
  <cols>
    <col min="1" max="1" width="50.7109375" style="13" customWidth="1"/>
    <col min="2" max="2" width="4.7109375" style="43" customWidth="1"/>
    <col min="3" max="7" width="10.7109375" style="13" customWidth="1"/>
    <col min="8" max="16384" width="9.140625" style="13" customWidth="1"/>
  </cols>
  <sheetData>
    <row r="1" spans="1:7" ht="15.75" customHeight="1">
      <c r="A1" s="48" t="s">
        <v>44</v>
      </c>
      <c r="B1" s="49"/>
      <c r="C1" s="104"/>
      <c r="D1" s="104"/>
      <c r="E1" s="95"/>
      <c r="F1" s="50"/>
      <c r="G1" s="51"/>
    </row>
    <row r="2" spans="1:7" ht="12" customHeight="1">
      <c r="A2" s="112"/>
      <c r="B2" s="113"/>
      <c r="C2" s="114"/>
      <c r="D2" s="114"/>
      <c r="E2" s="115"/>
      <c r="F2" s="114"/>
      <c r="G2" s="101"/>
    </row>
    <row r="3" spans="1:7" ht="12" customHeight="1">
      <c r="A3" s="61" t="s">
        <v>6</v>
      </c>
      <c r="B3" s="62"/>
      <c r="C3" s="63"/>
      <c r="D3" s="63"/>
      <c r="E3" s="176" t="s">
        <v>316</v>
      </c>
      <c r="F3" s="82"/>
      <c r="G3" s="306" t="s">
        <v>264</v>
      </c>
    </row>
    <row r="4" spans="1:7" ht="13.5" customHeight="1">
      <c r="A4" s="66"/>
      <c r="B4" s="37"/>
      <c r="C4" s="11"/>
      <c r="D4" s="11"/>
      <c r="E4" s="80"/>
      <c r="F4" s="16"/>
      <c r="G4" s="116"/>
    </row>
    <row r="5" spans="1:7" ht="12" customHeight="1">
      <c r="A5" s="59" t="s">
        <v>46</v>
      </c>
      <c r="B5" s="39"/>
      <c r="C5" s="47"/>
      <c r="D5" s="47"/>
      <c r="E5" s="201">
        <v>107215</v>
      </c>
      <c r="F5" s="47"/>
      <c r="G5" s="201">
        <v>100911</v>
      </c>
    </row>
    <row r="6" spans="1:7" ht="12" customHeight="1">
      <c r="A6" s="59" t="s">
        <v>198</v>
      </c>
      <c r="B6" s="39"/>
      <c r="C6" s="47"/>
      <c r="D6" s="47"/>
      <c r="E6" s="201">
        <v>26697</v>
      </c>
      <c r="F6" s="47"/>
      <c r="G6" s="201">
        <v>25568</v>
      </c>
    </row>
    <row r="7" spans="1:7" ht="12" customHeight="1">
      <c r="A7" s="59" t="s">
        <v>47</v>
      </c>
      <c r="B7" s="39"/>
      <c r="C7" s="47"/>
      <c r="D7" s="47"/>
      <c r="E7" s="201">
        <v>91</v>
      </c>
      <c r="F7" s="47"/>
      <c r="G7" s="201">
        <v>70</v>
      </c>
    </row>
    <row r="8" spans="1:7" ht="12" customHeight="1">
      <c r="A8" s="105" t="s">
        <v>45</v>
      </c>
      <c r="B8" s="102"/>
      <c r="C8" s="195"/>
      <c r="D8" s="195"/>
      <c r="E8" s="209">
        <v>5616</v>
      </c>
      <c r="F8" s="195"/>
      <c r="G8" s="209">
        <v>5076</v>
      </c>
    </row>
    <row r="9" spans="1:7" s="19" customFormat="1" ht="12" customHeight="1">
      <c r="A9" s="69" t="s">
        <v>141</v>
      </c>
      <c r="B9" s="40"/>
      <c r="C9" s="205"/>
      <c r="D9" s="205"/>
      <c r="E9" s="206">
        <v>139619</v>
      </c>
      <c r="F9" s="205"/>
      <c r="G9" s="206">
        <v>131625</v>
      </c>
    </row>
    <row r="10" spans="1:7" ht="12" customHeight="1">
      <c r="A10" s="74" t="s">
        <v>199</v>
      </c>
      <c r="B10" s="75"/>
      <c r="C10" s="195"/>
      <c r="D10" s="195"/>
      <c r="E10" s="209">
        <v>2635</v>
      </c>
      <c r="F10" s="195"/>
      <c r="G10" s="209">
        <v>2580</v>
      </c>
    </row>
    <row r="11" spans="1:7" ht="12" customHeight="1">
      <c r="A11" s="138" t="s">
        <v>48</v>
      </c>
      <c r="B11" s="177"/>
      <c r="C11" s="207"/>
      <c r="D11" s="207"/>
      <c r="E11" s="208">
        <v>142254</v>
      </c>
      <c r="F11" s="207"/>
      <c r="G11" s="208">
        <v>134205</v>
      </c>
    </row>
    <row r="12" spans="1:7" ht="12" customHeight="1">
      <c r="A12" s="68"/>
      <c r="B12" s="40"/>
      <c r="C12" s="21"/>
      <c r="D12" s="21"/>
      <c r="E12" s="21"/>
      <c r="F12" s="21"/>
      <c r="G12" s="166"/>
    </row>
    <row r="13" spans="1:7" ht="12" customHeight="1">
      <c r="A13" s="68"/>
      <c r="B13" s="40"/>
      <c r="C13" s="21"/>
      <c r="D13" s="21"/>
      <c r="E13" s="21"/>
      <c r="F13" s="21"/>
      <c r="G13" s="166"/>
    </row>
    <row r="14" spans="1:7" ht="12" customHeight="1">
      <c r="A14" s="68" t="s">
        <v>55</v>
      </c>
      <c r="B14" s="40"/>
      <c r="C14" s="21"/>
      <c r="D14" s="21"/>
      <c r="E14" s="21"/>
      <c r="F14" s="21"/>
      <c r="G14" s="166"/>
    </row>
    <row r="15" spans="1:7" ht="12" customHeight="1">
      <c r="A15" s="68"/>
      <c r="B15" s="40"/>
      <c r="C15" s="25" t="s">
        <v>56</v>
      </c>
      <c r="D15" s="25" t="s">
        <v>57</v>
      </c>
      <c r="E15" s="25" t="s">
        <v>58</v>
      </c>
      <c r="F15" s="25" t="s">
        <v>198</v>
      </c>
      <c r="G15" s="119" t="s">
        <v>172</v>
      </c>
    </row>
    <row r="16" spans="1:7" ht="12" customHeight="1">
      <c r="A16" s="68"/>
      <c r="B16" s="40"/>
      <c r="C16" s="25"/>
      <c r="D16" s="25"/>
      <c r="E16" s="25"/>
      <c r="F16" s="25"/>
      <c r="G16" s="119"/>
    </row>
    <row r="17" spans="1:7" ht="12" customHeight="1">
      <c r="A17" s="69" t="s">
        <v>200</v>
      </c>
      <c r="B17" s="40"/>
      <c r="C17" s="193">
        <v>1214</v>
      </c>
      <c r="D17" s="193">
        <v>1128</v>
      </c>
      <c r="E17" s="193">
        <v>0</v>
      </c>
      <c r="F17" s="193">
        <v>0</v>
      </c>
      <c r="G17" s="194">
        <v>2342</v>
      </c>
    </row>
    <row r="18" spans="1:7" ht="12" customHeight="1">
      <c r="A18" s="69" t="s">
        <v>201</v>
      </c>
      <c r="B18" s="40"/>
      <c r="C18" s="193">
        <v>95735</v>
      </c>
      <c r="D18" s="193">
        <v>1800</v>
      </c>
      <c r="E18" s="193">
        <v>91</v>
      </c>
      <c r="F18" s="193">
        <v>0</v>
      </c>
      <c r="G18" s="194">
        <v>97626</v>
      </c>
    </row>
    <row r="19" spans="1:7" ht="12" customHeight="1">
      <c r="A19" s="69" t="s">
        <v>49</v>
      </c>
      <c r="B19" s="40"/>
      <c r="C19" s="193">
        <v>9304</v>
      </c>
      <c r="D19" s="193">
        <v>1021</v>
      </c>
      <c r="E19" s="193">
        <v>0</v>
      </c>
      <c r="F19" s="193">
        <v>0</v>
      </c>
      <c r="G19" s="194">
        <v>10325</v>
      </c>
    </row>
    <row r="20" spans="1:7" ht="12" customHeight="1">
      <c r="A20" s="69" t="s">
        <v>50</v>
      </c>
      <c r="B20" s="40"/>
      <c r="C20" s="193">
        <v>0</v>
      </c>
      <c r="D20" s="193">
        <v>0</v>
      </c>
      <c r="E20" s="193">
        <v>0</v>
      </c>
      <c r="F20" s="193">
        <v>22753</v>
      </c>
      <c r="G20" s="194">
        <v>22753</v>
      </c>
    </row>
    <row r="21" spans="1:7" ht="12" customHeight="1">
      <c r="A21" s="69" t="s">
        <v>51</v>
      </c>
      <c r="B21" s="40"/>
      <c r="C21" s="193">
        <v>0</v>
      </c>
      <c r="D21" s="193">
        <v>0</v>
      </c>
      <c r="E21" s="193">
        <v>0</v>
      </c>
      <c r="F21" s="193">
        <v>811</v>
      </c>
      <c r="G21" s="194">
        <v>811</v>
      </c>
    </row>
    <row r="22" spans="1:7" ht="12" customHeight="1">
      <c r="A22" s="69" t="s">
        <v>52</v>
      </c>
      <c r="B22" s="40"/>
      <c r="C22" s="193">
        <v>0</v>
      </c>
      <c r="D22" s="193">
        <v>0</v>
      </c>
      <c r="E22" s="193">
        <v>0</v>
      </c>
      <c r="F22" s="193">
        <v>764</v>
      </c>
      <c r="G22" s="194">
        <v>764</v>
      </c>
    </row>
    <row r="23" spans="1:7" ht="12" customHeight="1">
      <c r="A23" s="69" t="s">
        <v>53</v>
      </c>
      <c r="B23" s="40"/>
      <c r="C23" s="193">
        <v>0</v>
      </c>
      <c r="D23" s="193">
        <v>0</v>
      </c>
      <c r="E23" s="193">
        <v>0</v>
      </c>
      <c r="F23" s="193">
        <v>2180</v>
      </c>
      <c r="G23" s="194">
        <v>2180</v>
      </c>
    </row>
    <row r="24" spans="1:7" ht="12" customHeight="1">
      <c r="A24" s="69" t="s">
        <v>54</v>
      </c>
      <c r="B24" s="40"/>
      <c r="C24" s="193">
        <v>0</v>
      </c>
      <c r="D24" s="193">
        <v>0</v>
      </c>
      <c r="E24" s="193">
        <v>0</v>
      </c>
      <c r="F24" s="193">
        <v>34</v>
      </c>
      <c r="G24" s="194">
        <v>34</v>
      </c>
    </row>
    <row r="25" spans="1:7" ht="12" customHeight="1">
      <c r="A25" s="76" t="s">
        <v>171</v>
      </c>
      <c r="B25" s="81"/>
      <c r="C25" s="281">
        <v>962</v>
      </c>
      <c r="D25" s="281">
        <v>1667</v>
      </c>
      <c r="E25" s="281">
        <v>0</v>
      </c>
      <c r="F25" s="281">
        <v>155</v>
      </c>
      <c r="G25" s="199">
        <v>2784</v>
      </c>
    </row>
    <row r="26" spans="1:7" ht="12" customHeight="1">
      <c r="A26" s="100" t="s">
        <v>316</v>
      </c>
      <c r="B26" s="108"/>
      <c r="C26" s="210">
        <v>107215</v>
      </c>
      <c r="D26" s="210">
        <v>5616</v>
      </c>
      <c r="E26" s="210">
        <v>91</v>
      </c>
      <c r="F26" s="210">
        <v>26697</v>
      </c>
      <c r="G26" s="200">
        <v>139619</v>
      </c>
    </row>
    <row r="27" spans="1:7" ht="12" customHeight="1">
      <c r="A27" s="58"/>
      <c r="B27" s="38"/>
      <c r="C27" s="11"/>
      <c r="D27" s="11"/>
      <c r="E27" s="11"/>
      <c r="F27" s="25"/>
      <c r="G27" s="119"/>
    </row>
    <row r="28" spans="1:7" ht="12" customHeight="1">
      <c r="A28" s="58"/>
      <c r="B28" s="38"/>
      <c r="C28" s="11"/>
      <c r="D28" s="11"/>
      <c r="E28" s="11"/>
      <c r="F28" s="25"/>
      <c r="G28" s="119"/>
    </row>
    <row r="29" spans="1:7" ht="12" customHeight="1">
      <c r="A29" s="68"/>
      <c r="B29" s="40"/>
      <c r="C29" s="25" t="s">
        <v>56</v>
      </c>
      <c r="D29" s="25" t="s">
        <v>57</v>
      </c>
      <c r="E29" s="25" t="s">
        <v>58</v>
      </c>
      <c r="F29" s="25" t="s">
        <v>198</v>
      </c>
      <c r="G29" s="119" t="s">
        <v>172</v>
      </c>
    </row>
    <row r="30" spans="1:7" ht="12" customHeight="1">
      <c r="A30" s="68"/>
      <c r="B30" s="40"/>
      <c r="C30" s="25"/>
      <c r="D30" s="25"/>
      <c r="E30" s="25"/>
      <c r="F30" s="25"/>
      <c r="G30" s="119"/>
    </row>
    <row r="31" spans="1:7" ht="12" customHeight="1">
      <c r="A31" s="69" t="s">
        <v>200</v>
      </c>
      <c r="B31" s="40"/>
      <c r="C31" s="193">
        <v>1097</v>
      </c>
      <c r="D31" s="193">
        <v>999</v>
      </c>
      <c r="E31" s="193">
        <v>0</v>
      </c>
      <c r="F31" s="193">
        <v>0</v>
      </c>
      <c r="G31" s="194">
        <v>2096</v>
      </c>
    </row>
    <row r="32" spans="1:7" ht="12" customHeight="1">
      <c r="A32" s="69" t="s">
        <v>201</v>
      </c>
      <c r="B32" s="40"/>
      <c r="C32" s="193">
        <v>89716</v>
      </c>
      <c r="D32" s="193">
        <v>1682</v>
      </c>
      <c r="E32" s="193">
        <v>70</v>
      </c>
      <c r="F32" s="193">
        <v>0</v>
      </c>
      <c r="G32" s="194">
        <v>91468</v>
      </c>
    </row>
    <row r="33" spans="1:7" ht="12" customHeight="1">
      <c r="A33" s="69" t="s">
        <v>49</v>
      </c>
      <c r="B33" s="40"/>
      <c r="C33" s="193">
        <v>9189</v>
      </c>
      <c r="D33" s="193">
        <v>875</v>
      </c>
      <c r="E33" s="193">
        <v>0</v>
      </c>
      <c r="F33" s="193">
        <v>0</v>
      </c>
      <c r="G33" s="194">
        <v>10064</v>
      </c>
    </row>
    <row r="34" spans="1:7" ht="12" customHeight="1">
      <c r="A34" s="69" t="s">
        <v>50</v>
      </c>
      <c r="B34" s="40"/>
      <c r="C34" s="193">
        <v>0</v>
      </c>
      <c r="D34" s="193">
        <v>0</v>
      </c>
      <c r="E34" s="193">
        <v>0</v>
      </c>
      <c r="F34" s="193">
        <v>21525</v>
      </c>
      <c r="G34" s="194">
        <v>21525</v>
      </c>
    </row>
    <row r="35" spans="1:7" ht="12" customHeight="1">
      <c r="A35" s="69" t="s">
        <v>51</v>
      </c>
      <c r="B35" s="40"/>
      <c r="C35" s="193">
        <v>0</v>
      </c>
      <c r="D35" s="193">
        <v>0</v>
      </c>
      <c r="E35" s="193">
        <v>0</v>
      </c>
      <c r="F35" s="193">
        <v>760</v>
      </c>
      <c r="G35" s="194">
        <v>760</v>
      </c>
    </row>
    <row r="36" spans="1:7" ht="12" customHeight="1">
      <c r="A36" s="69" t="s">
        <v>52</v>
      </c>
      <c r="B36" s="40"/>
      <c r="C36" s="193">
        <v>0</v>
      </c>
      <c r="D36" s="193">
        <v>0</v>
      </c>
      <c r="E36" s="193">
        <v>0</v>
      </c>
      <c r="F36" s="193">
        <v>1047</v>
      </c>
      <c r="G36" s="194">
        <v>1047</v>
      </c>
    </row>
    <row r="37" spans="1:7" ht="12" customHeight="1">
      <c r="A37" s="69" t="s">
        <v>53</v>
      </c>
      <c r="B37" s="40"/>
      <c r="C37" s="193">
        <v>0</v>
      </c>
      <c r="D37" s="193">
        <v>0</v>
      </c>
      <c r="E37" s="193">
        <v>0</v>
      </c>
      <c r="F37" s="193">
        <v>2039</v>
      </c>
      <c r="G37" s="194">
        <v>2039</v>
      </c>
    </row>
    <row r="38" spans="1:7" ht="12" customHeight="1">
      <c r="A38" s="69" t="s">
        <v>54</v>
      </c>
      <c r="B38" s="40"/>
      <c r="C38" s="193">
        <v>0</v>
      </c>
      <c r="D38" s="193">
        <v>0</v>
      </c>
      <c r="E38" s="193">
        <v>0</v>
      </c>
      <c r="F38" s="193">
        <v>39</v>
      </c>
      <c r="G38" s="194">
        <v>39</v>
      </c>
    </row>
    <row r="39" spans="1:7" ht="12" customHeight="1">
      <c r="A39" s="76" t="s">
        <v>171</v>
      </c>
      <c r="B39" s="81"/>
      <c r="C39" s="281">
        <v>909</v>
      </c>
      <c r="D39" s="281">
        <v>1520</v>
      </c>
      <c r="E39" s="281">
        <v>0</v>
      </c>
      <c r="F39" s="281">
        <v>158</v>
      </c>
      <c r="G39" s="199">
        <v>2587</v>
      </c>
    </row>
    <row r="40" spans="1:7" ht="12" customHeight="1">
      <c r="A40" s="100" t="s">
        <v>264</v>
      </c>
      <c r="B40" s="108"/>
      <c r="C40" s="210">
        <v>100911</v>
      </c>
      <c r="D40" s="210">
        <v>5076</v>
      </c>
      <c r="E40" s="210">
        <v>70</v>
      </c>
      <c r="F40" s="210">
        <v>25568</v>
      </c>
      <c r="G40" s="200">
        <v>131625</v>
      </c>
    </row>
    <row r="41" spans="1:7" ht="12" customHeight="1">
      <c r="A41" s="7"/>
      <c r="B41" s="38"/>
      <c r="C41" s="11"/>
      <c r="D41" s="11"/>
      <c r="E41" s="11"/>
      <c r="F41" s="25"/>
      <c r="G41" s="25"/>
    </row>
    <row r="42" spans="1:7" ht="12" customHeight="1">
      <c r="A42" s="7"/>
      <c r="B42" s="38"/>
      <c r="C42" s="11"/>
      <c r="D42" s="11"/>
      <c r="E42" s="11"/>
      <c r="F42" s="25"/>
      <c r="G42" s="25"/>
    </row>
    <row r="43" spans="1:7" ht="15.75" customHeight="1">
      <c r="A43" s="48" t="s">
        <v>59</v>
      </c>
      <c r="B43" s="49"/>
      <c r="C43" s="104"/>
      <c r="D43" s="104"/>
      <c r="E43" s="95"/>
      <c r="F43" s="50"/>
      <c r="G43" s="51"/>
    </row>
    <row r="44" spans="1:7" ht="12" customHeight="1">
      <c r="A44" s="112"/>
      <c r="B44" s="113"/>
      <c r="C44" s="114"/>
      <c r="D44" s="114"/>
      <c r="E44" s="115"/>
      <c r="F44" s="114"/>
      <c r="G44" s="101"/>
    </row>
    <row r="45" spans="1:7" ht="12" customHeight="1">
      <c r="A45" s="61"/>
      <c r="B45" s="62"/>
      <c r="C45" s="63"/>
      <c r="D45" s="63"/>
      <c r="E45" s="176" t="s">
        <v>316</v>
      </c>
      <c r="F45" s="82"/>
      <c r="G45" s="167" t="s">
        <v>264</v>
      </c>
    </row>
    <row r="46" spans="1:7" ht="13.5" customHeight="1">
      <c r="A46" s="66"/>
      <c r="B46" s="37"/>
      <c r="C46" s="11"/>
      <c r="D46" s="11"/>
      <c r="E46" s="80"/>
      <c r="F46" s="16"/>
      <c r="G46" s="116"/>
    </row>
    <row r="47" spans="1:7" ht="12" customHeight="1">
      <c r="A47" s="59" t="s">
        <v>200</v>
      </c>
      <c r="B47" s="39"/>
      <c r="C47" s="47"/>
      <c r="D47" s="47"/>
      <c r="E47" s="201">
        <v>36821</v>
      </c>
      <c r="F47" s="47"/>
      <c r="G47" s="201">
        <v>34598</v>
      </c>
    </row>
    <row r="48" spans="1:7" ht="12" customHeight="1">
      <c r="A48" s="59" t="s">
        <v>60</v>
      </c>
      <c r="B48" s="39"/>
      <c r="C48" s="47"/>
      <c r="D48" s="47"/>
      <c r="E48" s="201">
        <v>30173</v>
      </c>
      <c r="F48" s="47"/>
      <c r="G48" s="201">
        <v>28303</v>
      </c>
    </row>
    <row r="49" spans="1:7" ht="12" customHeight="1">
      <c r="A49" s="59" t="s">
        <v>61</v>
      </c>
      <c r="B49" s="39"/>
      <c r="C49" s="47"/>
      <c r="D49" s="47"/>
      <c r="E49" s="201">
        <v>2930</v>
      </c>
      <c r="F49" s="47"/>
      <c r="G49" s="201">
        <v>2925</v>
      </c>
    </row>
    <row r="50" spans="1:7" ht="12" customHeight="1">
      <c r="A50" s="59" t="s">
        <v>52</v>
      </c>
      <c r="B50" s="39"/>
      <c r="C50" s="47"/>
      <c r="D50" s="47"/>
      <c r="E50" s="201">
        <v>2521</v>
      </c>
      <c r="F50" s="47"/>
      <c r="G50" s="201">
        <v>2357</v>
      </c>
    </row>
    <row r="51" spans="1:7" ht="12" customHeight="1">
      <c r="A51" s="59" t="s">
        <v>62</v>
      </c>
      <c r="B51" s="39"/>
      <c r="C51" s="47"/>
      <c r="D51" s="47"/>
      <c r="E51" s="201">
        <v>61014</v>
      </c>
      <c r="F51" s="47"/>
      <c r="G51" s="201">
        <v>55809</v>
      </c>
    </row>
    <row r="52" spans="1:7" ht="12" customHeight="1">
      <c r="A52" s="105" t="s">
        <v>171</v>
      </c>
      <c r="B52" s="102"/>
      <c r="C52" s="195"/>
      <c r="D52" s="195"/>
      <c r="E52" s="209">
        <v>779</v>
      </c>
      <c r="F52" s="195"/>
      <c r="G52" s="209">
        <v>805</v>
      </c>
    </row>
    <row r="53" spans="1:7" ht="12" customHeight="1">
      <c r="A53" s="66" t="s">
        <v>63</v>
      </c>
      <c r="B53" s="39"/>
      <c r="C53" s="47"/>
      <c r="D53" s="47"/>
      <c r="E53" s="201"/>
      <c r="F53" s="47"/>
      <c r="G53" s="201"/>
    </row>
    <row r="54" spans="1:7" s="19" customFormat="1" ht="12" customHeight="1">
      <c r="A54" s="68" t="s">
        <v>64</v>
      </c>
      <c r="B54" s="40"/>
      <c r="C54" s="205"/>
      <c r="D54" s="205"/>
      <c r="E54" s="206">
        <v>134238</v>
      </c>
      <c r="F54" s="205"/>
      <c r="G54" s="206">
        <v>124797</v>
      </c>
    </row>
    <row r="55" spans="1:7" ht="12" customHeight="1">
      <c r="A55" s="74" t="s">
        <v>65</v>
      </c>
      <c r="B55" s="75"/>
      <c r="C55" s="195"/>
      <c r="D55" s="195"/>
      <c r="E55" s="209">
        <v>1147</v>
      </c>
      <c r="F55" s="195"/>
      <c r="G55" s="209">
        <v>1048</v>
      </c>
    </row>
    <row r="56" spans="1:7" ht="12" customHeight="1">
      <c r="A56" s="138" t="s">
        <v>66</v>
      </c>
      <c r="B56" s="177"/>
      <c r="C56" s="207"/>
      <c r="D56" s="207"/>
      <c r="E56" s="208">
        <v>135385</v>
      </c>
      <c r="F56" s="207"/>
      <c r="G56" s="208">
        <v>125845</v>
      </c>
    </row>
    <row r="58" spans="1:7" ht="12" customHeight="1">
      <c r="A58" s="7"/>
      <c r="B58" s="38"/>
      <c r="C58" s="11"/>
      <c r="D58" s="11"/>
      <c r="E58" s="11"/>
      <c r="F58" s="25"/>
      <c r="G58" s="25"/>
    </row>
    <row r="59" spans="1:7" ht="15.75" customHeight="1">
      <c r="A59" s="48" t="s">
        <v>67</v>
      </c>
      <c r="B59" s="49"/>
      <c r="C59" s="104"/>
      <c r="D59" s="104"/>
      <c r="E59" s="95"/>
      <c r="F59" s="50"/>
      <c r="G59" s="51"/>
    </row>
    <row r="60" spans="1:7" ht="12" customHeight="1">
      <c r="A60" s="112"/>
      <c r="B60" s="113"/>
      <c r="C60" s="114"/>
      <c r="D60" s="114"/>
      <c r="E60" s="115"/>
      <c r="F60" s="114"/>
      <c r="G60" s="101"/>
    </row>
    <row r="61" spans="1:7" ht="12" customHeight="1">
      <c r="A61" s="61"/>
      <c r="B61" s="62"/>
      <c r="C61" s="63"/>
      <c r="D61" s="63"/>
      <c r="E61" s="176" t="s">
        <v>316</v>
      </c>
      <c r="F61" s="82"/>
      <c r="G61" s="167" t="s">
        <v>264</v>
      </c>
    </row>
    <row r="62" spans="1:7" ht="13.5" customHeight="1">
      <c r="A62" s="66"/>
      <c r="B62" s="37"/>
      <c r="C62" s="11"/>
      <c r="D62" s="11"/>
      <c r="E62" s="80"/>
      <c r="F62" s="16"/>
      <c r="G62" s="116"/>
    </row>
    <row r="63" spans="1:7" ht="12" customHeight="1">
      <c r="A63" s="59" t="s">
        <v>69</v>
      </c>
      <c r="B63" s="39"/>
      <c r="C63" s="47"/>
      <c r="D63" s="47"/>
      <c r="E63" s="201">
        <v>741</v>
      </c>
      <c r="F63" s="47"/>
      <c r="G63" s="201">
        <v>720</v>
      </c>
    </row>
    <row r="64" spans="1:7" ht="12" customHeight="1">
      <c r="A64" s="59" t="s">
        <v>70</v>
      </c>
      <c r="B64" s="39"/>
      <c r="C64" s="47"/>
      <c r="D64" s="47"/>
      <c r="E64" s="201">
        <v>3425</v>
      </c>
      <c r="F64" s="47"/>
      <c r="G64" s="201">
        <v>3362</v>
      </c>
    </row>
    <row r="65" spans="1:7" ht="12" customHeight="1">
      <c r="A65" s="59" t="s">
        <v>71</v>
      </c>
      <c r="B65" s="39"/>
      <c r="C65" s="47"/>
      <c r="D65" s="47"/>
      <c r="E65" s="201">
        <v>520</v>
      </c>
      <c r="F65" s="47"/>
      <c r="G65" s="201">
        <v>493</v>
      </c>
    </row>
    <row r="66" spans="1:7" ht="12" customHeight="1">
      <c r="A66" s="59" t="s">
        <v>72</v>
      </c>
      <c r="B66" s="39"/>
      <c r="C66" s="47"/>
      <c r="D66" s="47"/>
      <c r="E66" s="201">
        <v>29</v>
      </c>
      <c r="F66" s="47"/>
      <c r="G66" s="201">
        <v>18</v>
      </c>
    </row>
    <row r="67" spans="1:7" ht="12" customHeight="1">
      <c r="A67" s="74" t="s">
        <v>171</v>
      </c>
      <c r="B67" s="75"/>
      <c r="C67" s="195"/>
      <c r="D67" s="195"/>
      <c r="E67" s="209">
        <v>16</v>
      </c>
      <c r="F67" s="195"/>
      <c r="G67" s="209">
        <v>16</v>
      </c>
    </row>
    <row r="68" spans="1:7" ht="12" customHeight="1">
      <c r="A68" s="138" t="s">
        <v>68</v>
      </c>
      <c r="B68" s="177"/>
      <c r="C68" s="207"/>
      <c r="D68" s="207"/>
      <c r="E68" s="208">
        <v>4731</v>
      </c>
      <c r="F68" s="207"/>
      <c r="G68" s="208">
        <v>4609</v>
      </c>
    </row>
    <row r="71" spans="1:7" ht="15.75" customHeight="1">
      <c r="A71" s="48" t="s">
        <v>77</v>
      </c>
      <c r="B71" s="49"/>
      <c r="C71" s="104"/>
      <c r="D71" s="104"/>
      <c r="E71" s="95"/>
      <c r="F71" s="50"/>
      <c r="G71" s="51"/>
    </row>
    <row r="72" spans="1:7" ht="12" customHeight="1">
      <c r="A72" s="112"/>
      <c r="B72" s="113"/>
      <c r="C72" s="114"/>
      <c r="D72" s="114"/>
      <c r="E72" s="115"/>
      <c r="F72" s="114"/>
      <c r="G72" s="101"/>
    </row>
    <row r="73" spans="1:7" ht="12" customHeight="1">
      <c r="A73" s="61"/>
      <c r="B73" s="62"/>
      <c r="C73" s="63"/>
      <c r="D73" s="63"/>
      <c r="E73" s="176" t="s">
        <v>316</v>
      </c>
      <c r="F73" s="82"/>
      <c r="G73" s="167" t="s">
        <v>264</v>
      </c>
    </row>
    <row r="74" spans="1:7" ht="13.5" customHeight="1">
      <c r="A74" s="66"/>
      <c r="B74" s="37"/>
      <c r="C74" s="11"/>
      <c r="D74" s="11"/>
      <c r="E74" s="80"/>
      <c r="F74" s="16"/>
      <c r="G74" s="116"/>
    </row>
    <row r="75" spans="1:7" ht="24" customHeight="1">
      <c r="A75" s="318" t="s">
        <v>73</v>
      </c>
      <c r="B75" s="319"/>
      <c r="C75" s="319"/>
      <c r="D75" s="47"/>
      <c r="E75" s="201">
        <v>11126</v>
      </c>
      <c r="F75" s="47"/>
      <c r="G75" s="201">
        <v>10900</v>
      </c>
    </row>
    <row r="76" spans="1:7" ht="12" customHeight="1">
      <c r="A76" s="318" t="s">
        <v>74</v>
      </c>
      <c r="B76" s="319"/>
      <c r="C76" s="319"/>
      <c r="D76" s="47"/>
      <c r="E76" s="201">
        <v>351</v>
      </c>
      <c r="F76" s="47"/>
      <c r="G76" s="201">
        <v>328</v>
      </c>
    </row>
    <row r="77" spans="1:7" ht="12" customHeight="1">
      <c r="A77" s="59" t="s">
        <v>75</v>
      </c>
      <c r="B77" s="39"/>
      <c r="C77" s="11"/>
      <c r="D77" s="47"/>
      <c r="E77" s="201">
        <v>253</v>
      </c>
      <c r="F77" s="47"/>
      <c r="G77" s="201">
        <v>253</v>
      </c>
    </row>
    <row r="78" spans="1:7" ht="12" customHeight="1">
      <c r="A78" s="138" t="s">
        <v>76</v>
      </c>
      <c r="B78" s="177"/>
      <c r="C78" s="163"/>
      <c r="D78" s="207"/>
      <c r="E78" s="208">
        <v>11730</v>
      </c>
      <c r="F78" s="207"/>
      <c r="G78" s="208">
        <v>11481</v>
      </c>
    </row>
    <row r="81" spans="1:7" ht="15.75" customHeight="1">
      <c r="A81" s="48" t="s">
        <v>78</v>
      </c>
      <c r="B81" s="49"/>
      <c r="C81" s="104"/>
      <c r="D81" s="104"/>
      <c r="E81" s="95"/>
      <c r="F81" s="50"/>
      <c r="G81" s="51"/>
    </row>
    <row r="82" spans="1:7" ht="12" customHeight="1">
      <c r="A82" s="112"/>
      <c r="B82" s="113"/>
      <c r="C82" s="114"/>
      <c r="D82" s="114"/>
      <c r="E82" s="115"/>
      <c r="F82" s="114"/>
      <c r="G82" s="101"/>
    </row>
    <row r="83" spans="1:7" ht="12" customHeight="1">
      <c r="A83" s="61"/>
      <c r="B83" s="62"/>
      <c r="C83" s="63"/>
      <c r="D83" s="63"/>
      <c r="E83" s="176" t="s">
        <v>316</v>
      </c>
      <c r="F83" s="82"/>
      <c r="G83" s="167" t="s">
        <v>264</v>
      </c>
    </row>
    <row r="84" spans="1:7" ht="13.5" customHeight="1">
      <c r="A84" s="66"/>
      <c r="B84" s="37"/>
      <c r="C84" s="11"/>
      <c r="D84" s="11"/>
      <c r="E84" s="80"/>
      <c r="F84" s="16"/>
      <c r="G84" s="116"/>
    </row>
    <row r="85" spans="1:7" ht="12" customHeight="1">
      <c r="A85" s="59" t="s">
        <v>79</v>
      </c>
      <c r="B85" s="39"/>
      <c r="C85" s="47"/>
      <c r="D85" s="47"/>
      <c r="E85" s="201">
        <v>278</v>
      </c>
      <c r="F85" s="47"/>
      <c r="G85" s="201">
        <v>278</v>
      </c>
    </row>
    <row r="86" spans="1:7" ht="12" customHeight="1">
      <c r="A86" s="74" t="s">
        <v>80</v>
      </c>
      <c r="B86" s="75"/>
      <c r="C86" s="195"/>
      <c r="D86" s="195"/>
      <c r="E86" s="209">
        <v>7906</v>
      </c>
      <c r="F86" s="195"/>
      <c r="G86" s="209">
        <v>7906</v>
      </c>
    </row>
    <row r="87" spans="1:7" ht="12" customHeight="1">
      <c r="A87" s="138" t="s">
        <v>81</v>
      </c>
      <c r="B87" s="177"/>
      <c r="C87" s="207"/>
      <c r="D87" s="207"/>
      <c r="E87" s="208">
        <v>8184</v>
      </c>
      <c r="F87" s="207"/>
      <c r="G87" s="208">
        <v>8184</v>
      </c>
    </row>
    <row r="88" spans="1:7" ht="12">
      <c r="A88" s="69"/>
      <c r="C88" s="211"/>
      <c r="D88" s="211"/>
      <c r="E88" s="213"/>
      <c r="F88" s="211"/>
      <c r="G88" s="213"/>
    </row>
    <row r="89" spans="1:7" ht="12">
      <c r="A89" s="69"/>
      <c r="C89" s="211"/>
      <c r="D89" s="211"/>
      <c r="E89" s="213"/>
      <c r="F89" s="211"/>
      <c r="G89" s="213"/>
    </row>
    <row r="90" spans="1:7" ht="12">
      <c r="A90" s="68" t="s">
        <v>79</v>
      </c>
      <c r="C90" s="211"/>
      <c r="D90" s="211"/>
      <c r="E90" s="213"/>
      <c r="F90" s="211"/>
      <c r="G90" s="213"/>
    </row>
    <row r="91" spans="1:7" ht="12" customHeight="1">
      <c r="A91" s="59" t="s">
        <v>82</v>
      </c>
      <c r="B91" s="39"/>
      <c r="C91" s="47"/>
      <c r="D91" s="47"/>
      <c r="E91" s="201">
        <v>278</v>
      </c>
      <c r="F91" s="47"/>
      <c r="G91" s="201">
        <v>251</v>
      </c>
    </row>
    <row r="92" spans="1:7" ht="12" customHeight="1">
      <c r="A92" s="59" t="s">
        <v>138</v>
      </c>
      <c r="B92" s="39"/>
      <c r="C92" s="47"/>
      <c r="D92" s="47"/>
      <c r="E92" s="201">
        <v>0</v>
      </c>
      <c r="F92" s="47"/>
      <c r="G92" s="201">
        <v>27</v>
      </c>
    </row>
    <row r="93" spans="1:7" ht="12" customHeight="1">
      <c r="A93" s="138" t="s">
        <v>83</v>
      </c>
      <c r="B93" s="177"/>
      <c r="C93" s="207"/>
      <c r="D93" s="207"/>
      <c r="E93" s="208">
        <v>278</v>
      </c>
      <c r="F93" s="207"/>
      <c r="G93" s="208">
        <v>278</v>
      </c>
    </row>
    <row r="94" spans="1:7" ht="12">
      <c r="A94" s="69"/>
      <c r="C94" s="211"/>
      <c r="D94" s="211"/>
      <c r="E94" s="213"/>
      <c r="F94" s="211"/>
      <c r="G94" s="213"/>
    </row>
    <row r="95" spans="1:7" ht="12">
      <c r="A95" s="69"/>
      <c r="C95" s="211"/>
      <c r="D95" s="211"/>
      <c r="E95" s="213"/>
      <c r="F95" s="211"/>
      <c r="G95" s="213"/>
    </row>
    <row r="96" spans="1:7" ht="12">
      <c r="A96" s="68" t="s">
        <v>80</v>
      </c>
      <c r="C96" s="211"/>
      <c r="D96" s="211"/>
      <c r="E96" s="213"/>
      <c r="F96" s="211"/>
      <c r="G96" s="213"/>
    </row>
    <row r="97" spans="1:7" ht="12" customHeight="1">
      <c r="A97" s="59" t="s">
        <v>82</v>
      </c>
      <c r="B97" s="39"/>
      <c r="C97" s="47"/>
      <c r="D97" s="47"/>
      <c r="E97" s="201">
        <v>7906</v>
      </c>
      <c r="F97" s="47"/>
      <c r="G97" s="201">
        <v>7096</v>
      </c>
    </row>
    <row r="98" spans="1:7" ht="12" customHeight="1">
      <c r="A98" s="58" t="s">
        <v>138</v>
      </c>
      <c r="B98" s="38"/>
      <c r="C98" s="47"/>
      <c r="D98" s="47"/>
      <c r="E98" s="201">
        <v>0</v>
      </c>
      <c r="F98" s="47"/>
      <c r="G98" s="201">
        <v>810</v>
      </c>
    </row>
    <row r="99" spans="1:7" ht="12" customHeight="1">
      <c r="A99" s="138" t="s">
        <v>83</v>
      </c>
      <c r="B99" s="177"/>
      <c r="C99" s="207"/>
      <c r="D99" s="207"/>
      <c r="E99" s="208">
        <v>7906</v>
      </c>
      <c r="F99" s="207"/>
      <c r="G99" s="208">
        <v>7906</v>
      </c>
    </row>
    <row r="102" spans="1:7" ht="15.75" customHeight="1">
      <c r="A102" s="48" t="s">
        <v>84</v>
      </c>
      <c r="B102" s="49"/>
      <c r="C102" s="104"/>
      <c r="D102" s="104"/>
      <c r="E102" s="95"/>
      <c r="F102" s="50"/>
      <c r="G102" s="51"/>
    </row>
    <row r="103" spans="1:7" ht="12" customHeight="1">
      <c r="A103" s="112"/>
      <c r="B103" s="113"/>
      <c r="C103" s="114"/>
      <c r="D103" s="114"/>
      <c r="E103" s="115"/>
      <c r="F103" s="114"/>
      <c r="G103" s="101"/>
    </row>
    <row r="104" spans="1:7" ht="12" customHeight="1">
      <c r="A104" s="61"/>
      <c r="B104" s="62"/>
      <c r="C104" s="63"/>
      <c r="D104" s="63"/>
      <c r="E104" s="176" t="s">
        <v>316</v>
      </c>
      <c r="F104" s="82"/>
      <c r="G104" s="167" t="s">
        <v>264</v>
      </c>
    </row>
    <row r="105" spans="1:7" ht="13.5" customHeight="1">
      <c r="A105" s="66"/>
      <c r="B105" s="37"/>
      <c r="C105" s="11"/>
      <c r="D105" s="11"/>
      <c r="E105" s="80"/>
      <c r="F105" s="16"/>
      <c r="G105" s="116"/>
    </row>
    <row r="106" spans="1:7" ht="12" customHeight="1">
      <c r="A106" s="59" t="s">
        <v>85</v>
      </c>
      <c r="B106" s="39"/>
      <c r="C106" s="47"/>
      <c r="D106" s="47"/>
      <c r="E106" s="201">
        <v>6652</v>
      </c>
      <c r="F106" s="47"/>
      <c r="G106" s="201">
        <v>6512</v>
      </c>
    </row>
    <row r="107" spans="1:7" ht="12" customHeight="1">
      <c r="A107" s="59" t="s">
        <v>86</v>
      </c>
      <c r="B107" s="39"/>
      <c r="C107" s="47"/>
      <c r="D107" s="47"/>
      <c r="E107" s="201">
        <v>689</v>
      </c>
      <c r="F107" s="47"/>
      <c r="G107" s="201">
        <v>520</v>
      </c>
    </row>
    <row r="108" spans="1:7" ht="12" customHeight="1">
      <c r="A108" s="59" t="s">
        <v>87</v>
      </c>
      <c r="B108" s="39"/>
      <c r="C108" s="47"/>
      <c r="D108" s="47"/>
      <c r="E108" s="201">
        <v>128</v>
      </c>
      <c r="F108" s="47"/>
      <c r="G108" s="201">
        <v>152</v>
      </c>
    </row>
    <row r="109" spans="1:7" ht="12" customHeight="1">
      <c r="A109" s="59" t="s">
        <v>88</v>
      </c>
      <c r="B109" s="39"/>
      <c r="C109" s="47"/>
      <c r="D109" s="47"/>
      <c r="E109" s="201">
        <v>379</v>
      </c>
      <c r="F109" s="47"/>
      <c r="G109" s="201">
        <v>301</v>
      </c>
    </row>
    <row r="110" spans="1:7" ht="12" customHeight="1">
      <c r="A110" s="138" t="s">
        <v>89</v>
      </c>
      <c r="B110" s="177"/>
      <c r="C110" s="207"/>
      <c r="D110" s="207"/>
      <c r="E110" s="208">
        <v>7848</v>
      </c>
      <c r="F110" s="207"/>
      <c r="G110" s="208">
        <v>7485</v>
      </c>
    </row>
    <row r="113" spans="1:7" ht="15.75" customHeight="1">
      <c r="A113" s="48" t="s">
        <v>90</v>
      </c>
      <c r="B113" s="49"/>
      <c r="C113" s="104"/>
      <c r="D113" s="104"/>
      <c r="E113" s="95"/>
      <c r="F113" s="50"/>
      <c r="G113" s="51"/>
    </row>
    <row r="114" spans="1:7" ht="12" customHeight="1">
      <c r="A114" s="112"/>
      <c r="B114" s="113"/>
      <c r="C114" s="114"/>
      <c r="D114" s="114"/>
      <c r="E114" s="115"/>
      <c r="F114" s="114"/>
      <c r="G114" s="101"/>
    </row>
    <row r="115" spans="1:7" ht="12" customHeight="1">
      <c r="A115" s="61"/>
      <c r="B115" s="62"/>
      <c r="C115" s="178"/>
      <c r="D115" s="63"/>
      <c r="E115" s="156"/>
      <c r="F115" s="82" t="s">
        <v>262</v>
      </c>
      <c r="G115" s="167" t="s">
        <v>263</v>
      </c>
    </row>
    <row r="116" spans="1:7" ht="13.5" customHeight="1">
      <c r="A116" s="66"/>
      <c r="B116" s="37"/>
      <c r="D116" s="11"/>
      <c r="E116" s="80"/>
      <c r="F116" s="16"/>
      <c r="G116" s="116"/>
    </row>
    <row r="117" spans="1:7" ht="12" customHeight="1">
      <c r="A117" s="66" t="s">
        <v>91</v>
      </c>
      <c r="B117" s="39"/>
      <c r="D117" s="11"/>
      <c r="E117" s="80"/>
      <c r="F117" s="11"/>
      <c r="G117" s="80"/>
    </row>
    <row r="118" spans="1:7" ht="12" customHeight="1">
      <c r="A118" s="59" t="s">
        <v>226</v>
      </c>
      <c r="B118" s="39"/>
      <c r="C118" s="211"/>
      <c r="D118" s="47"/>
      <c r="E118" s="201"/>
      <c r="F118" s="47">
        <v>5416</v>
      </c>
      <c r="G118" s="201">
        <v>5227</v>
      </c>
    </row>
    <row r="119" spans="1:7" ht="12" customHeight="1">
      <c r="A119" s="105" t="s">
        <v>92</v>
      </c>
      <c r="B119" s="102"/>
      <c r="C119" s="243"/>
      <c r="D119" s="195"/>
      <c r="E119" s="209"/>
      <c r="F119" s="195">
        <v>747</v>
      </c>
      <c r="G119" s="209">
        <v>763</v>
      </c>
    </row>
    <row r="120" spans="1:7" ht="12" customHeight="1">
      <c r="A120" s="59"/>
      <c r="B120" s="39"/>
      <c r="C120" s="211"/>
      <c r="D120" s="47"/>
      <c r="E120" s="201"/>
      <c r="F120" s="47">
        <v>6163</v>
      </c>
      <c r="G120" s="201">
        <v>5990</v>
      </c>
    </row>
    <row r="121" spans="1:7" ht="12" customHeight="1">
      <c r="A121" s="59"/>
      <c r="B121" s="39"/>
      <c r="C121" s="211"/>
      <c r="D121" s="47"/>
      <c r="E121" s="201"/>
      <c r="F121" s="47"/>
      <c r="G121" s="201"/>
    </row>
    <row r="122" spans="1:7" ht="12" customHeight="1">
      <c r="A122" s="66" t="s">
        <v>93</v>
      </c>
      <c r="B122" s="39"/>
      <c r="C122" s="211"/>
      <c r="D122" s="47"/>
      <c r="E122" s="201"/>
      <c r="F122" s="47"/>
      <c r="G122" s="201"/>
    </row>
    <row r="123" spans="1:7" ht="12" customHeight="1">
      <c r="A123" s="59" t="s">
        <v>226</v>
      </c>
      <c r="B123" s="39"/>
      <c r="C123" s="211"/>
      <c r="D123" s="47"/>
      <c r="E123" s="201"/>
      <c r="F123" s="47">
        <v>327</v>
      </c>
      <c r="G123" s="201">
        <v>335</v>
      </c>
    </row>
    <row r="124" spans="1:7" ht="12" customHeight="1">
      <c r="A124" s="105" t="s">
        <v>92</v>
      </c>
      <c r="B124" s="102"/>
      <c r="C124" s="243"/>
      <c r="D124" s="195"/>
      <c r="E124" s="209"/>
      <c r="F124" s="195">
        <v>78</v>
      </c>
      <c r="G124" s="209">
        <v>79</v>
      </c>
    </row>
    <row r="125" spans="1:7" ht="12" customHeight="1">
      <c r="A125" s="272"/>
      <c r="B125" s="180"/>
      <c r="C125" s="237"/>
      <c r="D125" s="273"/>
      <c r="E125" s="274"/>
      <c r="F125" s="273">
        <v>405</v>
      </c>
      <c r="G125" s="274">
        <v>414</v>
      </c>
    </row>
    <row r="128" spans="1:7" ht="15.75" customHeight="1">
      <c r="A128" s="48" t="s">
        <v>94</v>
      </c>
      <c r="B128" s="49"/>
      <c r="C128" s="104"/>
      <c r="D128" s="104"/>
      <c r="E128" s="95"/>
      <c r="F128" s="50"/>
      <c r="G128" s="51"/>
    </row>
    <row r="129" spans="1:7" ht="12" customHeight="1">
      <c r="A129" s="112"/>
      <c r="B129" s="113"/>
      <c r="C129" s="114"/>
      <c r="D129" s="114"/>
      <c r="E129" s="115"/>
      <c r="F129" s="114"/>
      <c r="G129" s="101"/>
    </row>
    <row r="130" spans="1:7" ht="12" customHeight="1">
      <c r="A130" s="61"/>
      <c r="B130" s="62"/>
      <c r="C130" s="178"/>
      <c r="D130" s="63"/>
      <c r="E130" s="156"/>
      <c r="F130" s="82" t="s">
        <v>262</v>
      </c>
      <c r="G130" s="167" t="s">
        <v>263</v>
      </c>
    </row>
    <row r="131" spans="1:7" ht="13.5" customHeight="1">
      <c r="A131" s="66"/>
      <c r="B131" s="37"/>
      <c r="D131" s="11"/>
      <c r="E131" s="80"/>
      <c r="F131" s="16"/>
      <c r="G131" s="116"/>
    </row>
    <row r="132" spans="1:7" ht="12" customHeight="1">
      <c r="A132" s="59" t="s">
        <v>95</v>
      </c>
      <c r="B132" s="39"/>
      <c r="C132" s="211"/>
      <c r="D132" s="47"/>
      <c r="E132" s="201"/>
      <c r="F132" s="47">
        <v>1877</v>
      </c>
      <c r="G132" s="201">
        <v>2073</v>
      </c>
    </row>
    <row r="133" spans="1:7" ht="12" customHeight="1">
      <c r="A133" s="59" t="s">
        <v>96</v>
      </c>
      <c r="B133" s="39"/>
      <c r="C133" s="211"/>
      <c r="D133" s="47"/>
      <c r="E133" s="201"/>
      <c r="F133" s="47">
        <v>173</v>
      </c>
      <c r="G133" s="201">
        <v>130</v>
      </c>
    </row>
    <row r="134" spans="1:7" ht="12" customHeight="1">
      <c r="A134" s="59" t="s">
        <v>97</v>
      </c>
      <c r="B134" s="39"/>
      <c r="C134" s="211"/>
      <c r="D134" s="47"/>
      <c r="E134" s="201"/>
      <c r="F134" s="47">
        <v>42</v>
      </c>
      <c r="G134" s="201">
        <v>47</v>
      </c>
    </row>
    <row r="135" spans="1:7" ht="12" customHeight="1">
      <c r="A135" s="179" t="s">
        <v>98</v>
      </c>
      <c r="B135" s="180"/>
      <c r="C135" s="237"/>
      <c r="D135" s="203"/>
      <c r="E135" s="219"/>
      <c r="F135" s="203">
        <v>2092</v>
      </c>
      <c r="G135" s="219">
        <v>2250</v>
      </c>
    </row>
    <row r="136" spans="1:7" ht="12" customHeight="1">
      <c r="A136" s="59"/>
      <c r="B136" s="39"/>
      <c r="C136" s="211"/>
      <c r="D136" s="47"/>
      <c r="E136" s="201"/>
      <c r="F136" s="47"/>
      <c r="G136" s="201"/>
    </row>
    <row r="137" spans="1:7" ht="12" customHeight="1">
      <c r="A137" s="59" t="s">
        <v>99</v>
      </c>
      <c r="B137" s="39"/>
      <c r="C137" s="211"/>
      <c r="D137" s="47"/>
      <c r="E137" s="201"/>
      <c r="F137" s="47">
        <v>1490</v>
      </c>
      <c r="G137" s="201">
        <v>1690</v>
      </c>
    </row>
    <row r="138" spans="1:7" ht="12" customHeight="1">
      <c r="A138" s="59" t="s">
        <v>100</v>
      </c>
      <c r="B138" s="39"/>
      <c r="C138" s="211"/>
      <c r="D138" s="47"/>
      <c r="E138" s="201"/>
      <c r="F138" s="47">
        <v>602</v>
      </c>
      <c r="G138" s="201">
        <v>560</v>
      </c>
    </row>
    <row r="139" spans="1:7" ht="12" customHeight="1">
      <c r="A139" s="179" t="s">
        <v>172</v>
      </c>
      <c r="B139" s="180"/>
      <c r="C139" s="237"/>
      <c r="D139" s="203"/>
      <c r="E139" s="219"/>
      <c r="F139" s="203">
        <v>2092</v>
      </c>
      <c r="G139" s="219">
        <v>2250</v>
      </c>
    </row>
    <row r="142" spans="1:7" ht="15.75" customHeight="1">
      <c r="A142" s="48" t="s">
        <v>101</v>
      </c>
      <c r="B142" s="49"/>
      <c r="C142" s="104"/>
      <c r="D142" s="104"/>
      <c r="E142" s="95"/>
      <c r="F142" s="50"/>
      <c r="G142" s="51"/>
    </row>
    <row r="143" spans="1:7" ht="12" customHeight="1">
      <c r="A143" s="112"/>
      <c r="B143" s="113"/>
      <c r="C143" s="114"/>
      <c r="D143" s="114"/>
      <c r="E143" s="115"/>
      <c r="F143" s="114"/>
      <c r="G143" s="101"/>
    </row>
    <row r="144" spans="1:7" ht="12" customHeight="1">
      <c r="A144" s="61"/>
      <c r="B144" s="62"/>
      <c r="C144" s="178"/>
      <c r="D144" s="63"/>
      <c r="E144" s="156"/>
      <c r="F144" s="82" t="s">
        <v>262</v>
      </c>
      <c r="G144" s="167" t="s">
        <v>263</v>
      </c>
    </row>
    <row r="145" spans="1:7" ht="13.5" customHeight="1">
      <c r="A145" s="66"/>
      <c r="B145" s="37"/>
      <c r="D145" s="11"/>
      <c r="E145" s="80"/>
      <c r="F145" s="16"/>
      <c r="G145" s="116"/>
    </row>
    <row r="146" spans="1:7" ht="12" customHeight="1">
      <c r="A146" s="318" t="s">
        <v>102</v>
      </c>
      <c r="B146" s="319"/>
      <c r="C146" s="319"/>
      <c r="D146" s="47"/>
      <c r="E146" s="201"/>
      <c r="F146" s="47"/>
      <c r="G146" s="201"/>
    </row>
    <row r="147" spans="1:7" ht="12" customHeight="1">
      <c r="A147" s="318"/>
      <c r="B147" s="319"/>
      <c r="C147" s="319"/>
      <c r="D147" s="47"/>
      <c r="E147" s="201"/>
      <c r="F147" s="47">
        <v>46</v>
      </c>
      <c r="G147" s="201">
        <v>-128</v>
      </c>
    </row>
    <row r="148" spans="1:7" ht="12" customHeight="1">
      <c r="A148" s="59" t="s">
        <v>103</v>
      </c>
      <c r="B148" s="39"/>
      <c r="D148" s="47"/>
      <c r="E148" s="201"/>
      <c r="F148" s="47">
        <v>151</v>
      </c>
      <c r="G148" s="201">
        <v>120</v>
      </c>
    </row>
    <row r="149" spans="1:7" ht="12" customHeight="1">
      <c r="A149" s="59" t="s">
        <v>104</v>
      </c>
      <c r="B149" s="39"/>
      <c r="D149" s="47"/>
      <c r="E149" s="201"/>
      <c r="F149" s="47">
        <v>-4</v>
      </c>
      <c r="G149" s="201">
        <v>-7</v>
      </c>
    </row>
    <row r="150" spans="1:7" ht="12" customHeight="1">
      <c r="A150" s="59" t="s">
        <v>105</v>
      </c>
      <c r="B150" s="39"/>
      <c r="D150" s="47"/>
      <c r="E150" s="201"/>
      <c r="F150" s="47">
        <v>804</v>
      </c>
      <c r="G150" s="201">
        <v>-753</v>
      </c>
    </row>
    <row r="151" spans="1:7" ht="12" customHeight="1">
      <c r="A151" s="59" t="s">
        <v>106</v>
      </c>
      <c r="B151" s="39"/>
      <c r="D151" s="47"/>
      <c r="E151" s="201"/>
      <c r="F151" s="47">
        <v>5238</v>
      </c>
      <c r="G151" s="201">
        <v>-6420</v>
      </c>
    </row>
    <row r="152" spans="1:7" ht="12" customHeight="1">
      <c r="A152" s="59" t="s">
        <v>107</v>
      </c>
      <c r="B152" s="39"/>
      <c r="D152" s="47"/>
      <c r="E152" s="201"/>
      <c r="F152" s="47">
        <v>52</v>
      </c>
      <c r="G152" s="201">
        <v>-95</v>
      </c>
    </row>
    <row r="153" spans="1:7" ht="12" customHeight="1">
      <c r="A153" s="59" t="s">
        <v>108</v>
      </c>
      <c r="B153" s="39"/>
      <c r="D153" s="47"/>
      <c r="E153" s="201"/>
      <c r="F153" s="47">
        <v>32</v>
      </c>
      <c r="G153" s="201">
        <v>-7</v>
      </c>
    </row>
    <row r="154" spans="1:7" ht="12" customHeight="1">
      <c r="A154" s="59" t="s">
        <v>109</v>
      </c>
      <c r="B154" s="39"/>
      <c r="D154" s="47"/>
      <c r="E154" s="201"/>
      <c r="F154" s="47">
        <v>-27</v>
      </c>
      <c r="G154" s="201">
        <v>29</v>
      </c>
    </row>
    <row r="155" spans="1:7" ht="12" customHeight="1">
      <c r="A155" s="59" t="s">
        <v>110</v>
      </c>
      <c r="B155" s="39"/>
      <c r="D155" s="47"/>
      <c r="E155" s="201"/>
      <c r="F155" s="47">
        <v>0</v>
      </c>
      <c r="G155" s="201">
        <v>7</v>
      </c>
    </row>
    <row r="156" spans="1:7" ht="12" customHeight="1">
      <c r="A156" s="179" t="s">
        <v>172</v>
      </c>
      <c r="B156" s="180"/>
      <c r="C156" s="181"/>
      <c r="D156" s="203"/>
      <c r="E156" s="219"/>
      <c r="F156" s="203">
        <v>6292</v>
      </c>
      <c r="G156" s="219">
        <v>-7254</v>
      </c>
    </row>
    <row r="159" spans="1:7" ht="15.75" customHeight="1">
      <c r="A159" s="48" t="s">
        <v>111</v>
      </c>
      <c r="B159" s="49"/>
      <c r="C159" s="104"/>
      <c r="D159" s="104"/>
      <c r="E159" s="95"/>
      <c r="F159" s="50"/>
      <c r="G159" s="51"/>
    </row>
    <row r="160" spans="1:7" ht="12" customHeight="1">
      <c r="A160" s="112"/>
      <c r="B160" s="113"/>
      <c r="C160" s="114"/>
      <c r="D160" s="114"/>
      <c r="E160" s="115"/>
      <c r="F160" s="114"/>
      <c r="G160" s="101"/>
    </row>
    <row r="161" spans="1:7" ht="12" customHeight="1">
      <c r="A161" s="61"/>
      <c r="B161" s="62"/>
      <c r="C161" s="178"/>
      <c r="D161" s="63"/>
      <c r="E161" s="156"/>
      <c r="F161" s="82" t="s">
        <v>262</v>
      </c>
      <c r="G161" s="167" t="s">
        <v>263</v>
      </c>
    </row>
    <row r="162" spans="1:7" ht="13.5" customHeight="1">
      <c r="A162" s="66"/>
      <c r="B162" s="37"/>
      <c r="D162" s="11"/>
      <c r="E162" s="80"/>
      <c r="F162" s="16"/>
      <c r="G162" s="116"/>
    </row>
    <row r="163" spans="1:7" ht="13.5" customHeight="1">
      <c r="A163" s="66" t="s">
        <v>132</v>
      </c>
      <c r="B163" s="37"/>
      <c r="D163" s="47"/>
      <c r="E163" s="201"/>
      <c r="F163" s="218"/>
      <c r="G163" s="213"/>
    </row>
    <row r="164" spans="1:7" ht="12" customHeight="1">
      <c r="A164" s="59" t="s">
        <v>112</v>
      </c>
      <c r="B164" s="39"/>
      <c r="D164" s="47"/>
      <c r="E164" s="201"/>
      <c r="F164" s="47">
        <v>193</v>
      </c>
      <c r="G164" s="201">
        <v>432</v>
      </c>
    </row>
    <row r="165" spans="1:7" ht="12" customHeight="1">
      <c r="A165" s="59" t="s">
        <v>113</v>
      </c>
      <c r="B165" s="39"/>
      <c r="D165" s="47"/>
      <c r="E165" s="201"/>
      <c r="F165" s="47">
        <v>-24</v>
      </c>
      <c r="G165" s="201">
        <v>-2</v>
      </c>
    </row>
    <row r="166" spans="1:7" ht="12" customHeight="1">
      <c r="A166" s="59" t="s">
        <v>128</v>
      </c>
      <c r="B166" s="39"/>
      <c r="D166" s="47"/>
      <c r="E166" s="201"/>
      <c r="F166" s="47">
        <v>1</v>
      </c>
      <c r="G166" s="201">
        <v>0</v>
      </c>
    </row>
    <row r="167" spans="1:7" ht="12" customHeight="1">
      <c r="A167" s="179" t="s">
        <v>172</v>
      </c>
      <c r="B167" s="180"/>
      <c r="C167" s="181"/>
      <c r="D167" s="203"/>
      <c r="E167" s="219"/>
      <c r="F167" s="203">
        <v>170</v>
      </c>
      <c r="G167" s="219">
        <v>430</v>
      </c>
    </row>
    <row r="168" spans="1:7" ht="13.5" customHeight="1">
      <c r="A168" s="66"/>
      <c r="B168" s="37"/>
      <c r="D168" s="47"/>
      <c r="E168" s="201"/>
      <c r="F168" s="218"/>
      <c r="G168" s="213"/>
    </row>
    <row r="169" spans="1:7" ht="13.5" customHeight="1">
      <c r="A169" s="66" t="s">
        <v>129</v>
      </c>
      <c r="B169" s="37"/>
      <c r="D169" s="47"/>
      <c r="E169" s="201"/>
      <c r="F169" s="218"/>
      <c r="G169" s="213"/>
    </row>
    <row r="170" spans="1:7" ht="12" customHeight="1">
      <c r="A170" s="59" t="s">
        <v>200</v>
      </c>
      <c r="B170" s="39"/>
      <c r="D170" s="47"/>
      <c r="E170" s="201"/>
      <c r="F170" s="47">
        <v>3</v>
      </c>
      <c r="G170" s="201">
        <v>67</v>
      </c>
    </row>
    <row r="171" spans="1:7" ht="12" customHeight="1">
      <c r="A171" s="59" t="s">
        <v>130</v>
      </c>
      <c r="B171" s="39"/>
      <c r="D171" s="47"/>
      <c r="E171" s="201"/>
      <c r="F171" s="47">
        <v>169</v>
      </c>
      <c r="G171" s="201">
        <v>330</v>
      </c>
    </row>
    <row r="172" spans="1:7" ht="12" customHeight="1">
      <c r="A172" s="59" t="s">
        <v>198</v>
      </c>
      <c r="B172" s="39"/>
      <c r="D172" s="47"/>
      <c r="E172" s="201"/>
      <c r="F172" s="47">
        <v>21</v>
      </c>
      <c r="G172" s="201">
        <v>35</v>
      </c>
    </row>
    <row r="173" spans="1:7" ht="12" customHeight="1">
      <c r="A173" s="179" t="s">
        <v>172</v>
      </c>
      <c r="B173" s="180"/>
      <c r="C173" s="181"/>
      <c r="D173" s="203"/>
      <c r="E173" s="219"/>
      <c r="F173" s="203">
        <v>193</v>
      </c>
      <c r="G173" s="219">
        <v>432</v>
      </c>
    </row>
    <row r="174" spans="1:7" ht="13.5" customHeight="1">
      <c r="A174" s="66"/>
      <c r="B174" s="37"/>
      <c r="D174" s="47"/>
      <c r="E174" s="201"/>
      <c r="F174" s="218"/>
      <c r="G174" s="213"/>
    </row>
    <row r="175" spans="1:7" ht="13.5" customHeight="1">
      <c r="A175" s="66" t="s">
        <v>131</v>
      </c>
      <c r="B175" s="37"/>
      <c r="D175" s="47"/>
      <c r="E175" s="201"/>
      <c r="F175" s="218"/>
      <c r="G175" s="213"/>
    </row>
    <row r="176" spans="1:7" ht="12" customHeight="1">
      <c r="A176" s="59" t="s">
        <v>130</v>
      </c>
      <c r="B176" s="39"/>
      <c r="D176" s="47"/>
      <c r="E176" s="201"/>
      <c r="F176" s="47">
        <v>-24</v>
      </c>
      <c r="G176" s="201">
        <v>-2</v>
      </c>
    </row>
    <row r="177" spans="1:7" ht="12" customHeight="1">
      <c r="A177" s="179" t="s">
        <v>172</v>
      </c>
      <c r="B177" s="180"/>
      <c r="C177" s="181"/>
      <c r="D177" s="203"/>
      <c r="E177" s="219"/>
      <c r="F177" s="203">
        <v>-24</v>
      </c>
      <c r="G177" s="219">
        <v>-2</v>
      </c>
    </row>
  </sheetData>
  <sheetProtection/>
  <mergeCells count="3">
    <mergeCell ref="A75:C75"/>
    <mergeCell ref="A76:C76"/>
    <mergeCell ref="A146:C147"/>
  </mergeCells>
  <printOptions horizontalCentered="1"/>
  <pageMargins left="0.5905511811023623" right="0.3937007874015748" top="0.5511811023622047" bottom="0.31496062992125984" header="0.5118110236220472" footer="0.5118110236220472"/>
  <pageSetup horizontalDpi="600" verticalDpi="600" orientation="portrait" paperSize="9" scale="80" r:id="rId1"/>
  <rowBreaks count="3" manualBreakCount="3">
    <brk id="58" max="6" man="1"/>
    <brk id="101" max="6" man="1"/>
    <brk id="11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lup0p51</cp:lastModifiedBy>
  <cp:lastPrinted>2010-05-11T12:59:52Z</cp:lastPrinted>
  <dcterms:created xsi:type="dcterms:W3CDTF">2001-09-27T09:36:27Z</dcterms:created>
  <dcterms:modified xsi:type="dcterms:W3CDTF">2010-08-04T09:31:31Z</dcterms:modified>
  <cp:category/>
  <cp:version/>
  <cp:contentType/>
  <cp:contentStatus/>
</cp:coreProperties>
</file>